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oe-my.sharepoint.com/personal/jdoonan_ed_ac_uk/Documents/Curriculum Manager Work/Lessons/Spotify Lessons/"/>
    </mc:Choice>
  </mc:AlternateContent>
  <bookViews>
    <workbookView xWindow="0" yWindow="0" windowWidth="23040" windowHeight="8040" activeTab="1"/>
  </bookViews>
  <sheets>
    <sheet name="TopSpotifySongs2019" sheetId="1" r:id="rId1"/>
    <sheet name="Sheet1" sheetId="2" r:id="rId2"/>
  </sheets>
  <definedNames>
    <definedName name="_xlnm._FilterDatabase" localSheetId="0" hidden="1">TopSpotifySongs2019!$A$1:$N$51</definedName>
  </definedNames>
  <calcPr calcId="0"/>
</workbook>
</file>

<file path=xl/calcChain.xml><?xml version="1.0" encoding="utf-8"?>
<calcChain xmlns="http://schemas.openxmlformats.org/spreadsheetml/2006/main">
  <c r="B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" i="2"/>
  <c r="B3" i="2"/>
  <c r="D3" i="2" s="1"/>
  <c r="B4" i="2"/>
  <c r="B5" i="2"/>
  <c r="D5" i="2" s="1"/>
  <c r="B6" i="2"/>
  <c r="B7" i="2"/>
  <c r="B8" i="2"/>
  <c r="B9" i="2"/>
  <c r="B10" i="2"/>
  <c r="B11" i="2"/>
  <c r="D11" i="2" s="1"/>
  <c r="B12" i="2"/>
  <c r="B13" i="2"/>
  <c r="D13" i="2" s="1"/>
  <c r="B14" i="2"/>
  <c r="B15" i="2"/>
  <c r="B16" i="2"/>
  <c r="B17" i="2"/>
  <c r="B18" i="2"/>
  <c r="B19" i="2"/>
  <c r="D19" i="2" s="1"/>
  <c r="B20" i="2"/>
  <c r="B21" i="2"/>
  <c r="D21" i="2" s="1"/>
  <c r="B22" i="2"/>
  <c r="D10" i="2" l="1"/>
  <c r="D18" i="2"/>
  <c r="D17" i="2"/>
  <c r="D9" i="2"/>
  <c r="D16" i="2"/>
  <c r="D8" i="2"/>
  <c r="D15" i="2"/>
  <c r="D20" i="2"/>
  <c r="D12" i="2"/>
  <c r="D4" i="2"/>
  <c r="D2" i="2"/>
  <c r="D7" i="2"/>
  <c r="D22" i="2"/>
  <c r="D14" i="2"/>
  <c r="D6" i="2"/>
</calcChain>
</file>

<file path=xl/sharedStrings.xml><?xml version="1.0" encoding="utf-8"?>
<sst xmlns="http://schemas.openxmlformats.org/spreadsheetml/2006/main" count="187" uniqueCount="124">
  <si>
    <t>Track.Name</t>
  </si>
  <si>
    <t>Artist.Name</t>
  </si>
  <si>
    <t>Genre</t>
  </si>
  <si>
    <t>Beats.Per.Minute</t>
  </si>
  <si>
    <t>Energy</t>
  </si>
  <si>
    <t>Danceability</t>
  </si>
  <si>
    <t>Loudness..dB..</t>
  </si>
  <si>
    <t>Liveness</t>
  </si>
  <si>
    <t>Valence.</t>
  </si>
  <si>
    <t>Length.</t>
  </si>
  <si>
    <t>Acousticness..</t>
  </si>
  <si>
    <t>Speechiness.</t>
  </si>
  <si>
    <t>Popularity</t>
  </si>
  <si>
    <t>Señorita</t>
  </si>
  <si>
    <t>Shawn Mendes</t>
  </si>
  <si>
    <t>canadian pop</t>
  </si>
  <si>
    <t>China</t>
  </si>
  <si>
    <t>Anuel AA</t>
  </si>
  <si>
    <t>reggaeton flow</t>
  </si>
  <si>
    <t>boyfriend (with Social House)</t>
  </si>
  <si>
    <t>Ariana Grande</t>
  </si>
  <si>
    <t>dance pop</t>
  </si>
  <si>
    <t>Beautiful People (feat. Khalid)</t>
  </si>
  <si>
    <t>Ed Sheeran</t>
  </si>
  <si>
    <t>pop</t>
  </si>
  <si>
    <t>Goodbyes (Feat. Young Thug)</t>
  </si>
  <si>
    <t>Post Malone</t>
  </si>
  <si>
    <t>dfw rap</t>
  </si>
  <si>
    <t>I Don't Care (with Justin Bieber)</t>
  </si>
  <si>
    <t>Ransom</t>
  </si>
  <si>
    <t>Lil Tecca</t>
  </si>
  <si>
    <t>trap music</t>
  </si>
  <si>
    <t>How Do You Sleep?</t>
  </si>
  <si>
    <t>Sam Smith</t>
  </si>
  <si>
    <t>Old Town Road - Remix</t>
  </si>
  <si>
    <t>Lil Nas X</t>
  </si>
  <si>
    <t>country rap</t>
  </si>
  <si>
    <t>bad guy</t>
  </si>
  <si>
    <t>Billie Eilish</t>
  </si>
  <si>
    <t>electropop</t>
  </si>
  <si>
    <t>Callaita</t>
  </si>
  <si>
    <t>Bad Bunny</t>
  </si>
  <si>
    <t>reggaeton</t>
  </si>
  <si>
    <t>Loco Contigo (feat. J. Balvin &amp; Tyga)</t>
  </si>
  <si>
    <t>DJ Snake</t>
  </si>
  <si>
    <t>Someone You Loved</t>
  </si>
  <si>
    <t>Lewis Capaldi</t>
  </si>
  <si>
    <t>Otro Trago - Remix</t>
  </si>
  <si>
    <t>Sech</t>
  </si>
  <si>
    <t>panamanian pop</t>
  </si>
  <si>
    <t>Money In The Grave (Drake ft. Rick Ross)</t>
  </si>
  <si>
    <t>Drake</t>
  </si>
  <si>
    <t>canadian hip hop</t>
  </si>
  <si>
    <t>No Guidance (feat. Drake)</t>
  </si>
  <si>
    <t>Chris Brown</t>
  </si>
  <si>
    <t>LA CANCIÓN</t>
  </si>
  <si>
    <t>J Balvin</t>
  </si>
  <si>
    <t>latin</t>
  </si>
  <si>
    <t>Sunflower - Spider-Man: Into the Spider-Verse</t>
  </si>
  <si>
    <t>Lalala</t>
  </si>
  <si>
    <t>Y2K</t>
  </si>
  <si>
    <t>Truth Hurts</t>
  </si>
  <si>
    <t>Lizzo</t>
  </si>
  <si>
    <t>escape room</t>
  </si>
  <si>
    <t>Piece Of Your Heart</t>
  </si>
  <si>
    <t>MEDUZA</t>
  </si>
  <si>
    <t>pop house</t>
  </si>
  <si>
    <t>Panini</t>
  </si>
  <si>
    <t>No Me Conoce - Remix</t>
  </si>
  <si>
    <t>Jhay Cortez</t>
  </si>
  <si>
    <t>Soltera - Remix</t>
  </si>
  <si>
    <t>Lunay</t>
  </si>
  <si>
    <t>bad guy (with Justin Bieber)</t>
  </si>
  <si>
    <t>If I Can't Have You</t>
  </si>
  <si>
    <t>Dance Monkey</t>
  </si>
  <si>
    <t>Tones and I</t>
  </si>
  <si>
    <t>australian pop</t>
  </si>
  <si>
    <t>It's You</t>
  </si>
  <si>
    <t>Ali Gatie</t>
  </si>
  <si>
    <t>Con Calma</t>
  </si>
  <si>
    <t>Daddy Yankee</t>
  </si>
  <si>
    <t>QUE PRETENDES</t>
  </si>
  <si>
    <t>Takeaway</t>
  </si>
  <si>
    <t>The Chainsmokers</t>
  </si>
  <si>
    <t>edm</t>
  </si>
  <si>
    <t>7 rings</t>
  </si>
  <si>
    <t>Maluma</t>
  </si>
  <si>
    <t>The London (feat. J. Cole &amp; Travis Scott)</t>
  </si>
  <si>
    <t>Young Thug</t>
  </si>
  <si>
    <t>atl hip hop</t>
  </si>
  <si>
    <t>Never Really Over</t>
  </si>
  <si>
    <t>Katy Perry</t>
  </si>
  <si>
    <t>Summer Days (feat. Macklemore &amp; Patrick Stump of Fall Out Boy)</t>
  </si>
  <si>
    <t>Martin Garrix</t>
  </si>
  <si>
    <t>big room</t>
  </si>
  <si>
    <t>Otro Trago</t>
  </si>
  <si>
    <t>Antisocial (with Travis Scott)</t>
  </si>
  <si>
    <t>Sucker</t>
  </si>
  <si>
    <t>Jonas Brothers</t>
  </si>
  <si>
    <t>boy band</t>
  </si>
  <si>
    <t>fuck, i'm lonely (with Anne-Marie) - from “13 Reasons Why: Season 3”</t>
  </si>
  <si>
    <t>Lauv</t>
  </si>
  <si>
    <t>Higher Love</t>
  </si>
  <si>
    <t>Kygo</t>
  </si>
  <si>
    <t>You Need To Calm Down</t>
  </si>
  <si>
    <t>Taylor Swift</t>
  </si>
  <si>
    <t>Shallow</t>
  </si>
  <si>
    <t>Lady Gaga</t>
  </si>
  <si>
    <t>Talk</t>
  </si>
  <si>
    <t>Khalid</t>
  </si>
  <si>
    <t>Con Altura</t>
  </si>
  <si>
    <t>ROSALÍA</t>
  </si>
  <si>
    <t>r&amp;b en espanol</t>
  </si>
  <si>
    <t>One Thing Right</t>
  </si>
  <si>
    <t>Marshmello</t>
  </si>
  <si>
    <t>brostep</t>
  </si>
  <si>
    <t>Te Robaré</t>
  </si>
  <si>
    <t>Nicky Jam</t>
  </si>
  <si>
    <t>Happier</t>
  </si>
  <si>
    <t>Call You Mine</t>
  </si>
  <si>
    <t>Cross Me (feat. Chance the Rapper &amp; PnB Rock)</t>
  </si>
  <si>
    <t>Total Score</t>
  </si>
  <si>
    <t>Number of songs</t>
  </si>
  <si>
    <t>Average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</si>
</sst>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1" fontId="0" fillId="0" borderId="0" xfId="0" applyNumberFormat="1" applyAlignment="1">
      <alignment horizontal="center"/>
    </xf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numFmt numFmtId="1" formatCode="0"/>
      <alignment horizontal="center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Average 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Sheet1!$A$2:$A$22</c:f>
              <c:strCache>
                <c:ptCount val="21"/>
                <c:pt idx="0">
                  <c:v>canadian hip hop</c:v>
                </c:pt>
                <c:pt idx="1">
                  <c:v>reggaeton flow</c:v>
                </c:pt>
                <c:pt idx="2">
                  <c:v>dance pop</c:v>
                </c:pt>
                <c:pt idx="3">
                  <c:v>reggaeton</c:v>
                </c:pt>
                <c:pt idx="4">
                  <c:v>electropop</c:v>
                </c:pt>
                <c:pt idx="5">
                  <c:v>latin</c:v>
                </c:pt>
                <c:pt idx="6">
                  <c:v>pop</c:v>
                </c:pt>
                <c:pt idx="7">
                  <c:v>boy band</c:v>
                </c:pt>
                <c:pt idx="8">
                  <c:v>edm</c:v>
                </c:pt>
                <c:pt idx="9">
                  <c:v>country rap</c:v>
                </c:pt>
                <c:pt idx="10">
                  <c:v>trap music</c:v>
                </c:pt>
                <c:pt idx="11">
                  <c:v>escape room</c:v>
                </c:pt>
                <c:pt idx="12">
                  <c:v>brostep</c:v>
                </c:pt>
                <c:pt idx="13">
                  <c:v>big room</c:v>
                </c:pt>
                <c:pt idx="14">
                  <c:v>pop house</c:v>
                </c:pt>
                <c:pt idx="15">
                  <c:v>dfw rap</c:v>
                </c:pt>
                <c:pt idx="16">
                  <c:v>r&amp;b en espanol</c:v>
                </c:pt>
                <c:pt idx="17">
                  <c:v>panamanian pop</c:v>
                </c:pt>
                <c:pt idx="18">
                  <c:v>canadian pop</c:v>
                </c:pt>
                <c:pt idx="19">
                  <c:v>australian pop</c:v>
                </c:pt>
                <c:pt idx="20">
                  <c:v>atl hip hop</c:v>
                </c:pt>
              </c:strCache>
            </c:strRef>
          </c:cat>
          <c:val>
            <c:numRef>
              <c:f>Sheet1!$D$2:$D$22</c:f>
              <c:numCache>
                <c:formatCode>0</c:formatCode>
                <c:ptCount val="21"/>
                <c:pt idx="0">
                  <c:v>89.666666666666671</c:v>
                </c:pt>
                <c:pt idx="1">
                  <c:v>87.5</c:v>
                </c:pt>
                <c:pt idx="2">
                  <c:v>85.75</c:v>
                </c:pt>
                <c:pt idx="3">
                  <c:v>91</c:v>
                </c:pt>
                <c:pt idx="4">
                  <c:v>92</c:v>
                </c:pt>
                <c:pt idx="5">
                  <c:v>89.8</c:v>
                </c:pt>
                <c:pt idx="6">
                  <c:v>85.857142857142861</c:v>
                </c:pt>
                <c:pt idx="7">
                  <c:v>80</c:v>
                </c:pt>
                <c:pt idx="8">
                  <c:v>86.666666666666671</c:v>
                </c:pt>
                <c:pt idx="9">
                  <c:v>89</c:v>
                </c:pt>
                <c:pt idx="10">
                  <c:v>92</c:v>
                </c:pt>
                <c:pt idx="11">
                  <c:v>91</c:v>
                </c:pt>
                <c:pt idx="12">
                  <c:v>88</c:v>
                </c:pt>
                <c:pt idx="13">
                  <c:v>89</c:v>
                </c:pt>
                <c:pt idx="14">
                  <c:v>91</c:v>
                </c:pt>
                <c:pt idx="15">
                  <c:v>92.5</c:v>
                </c:pt>
                <c:pt idx="16">
                  <c:v>88</c:v>
                </c:pt>
                <c:pt idx="17">
                  <c:v>89</c:v>
                </c:pt>
                <c:pt idx="18">
                  <c:v>74.5</c:v>
                </c:pt>
                <c:pt idx="19">
                  <c:v>83</c:v>
                </c:pt>
                <c:pt idx="2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2-434B-BF73-D5BEE1851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3383208"/>
        <c:axId val="803381896"/>
      </c:barChart>
      <c:catAx>
        <c:axId val="803383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381896"/>
        <c:crosses val="autoZero"/>
        <c:auto val="1"/>
        <c:lblAlgn val="ctr"/>
        <c:lblOffset val="100"/>
        <c:noMultiLvlLbl val="0"/>
      </c:catAx>
      <c:valAx>
        <c:axId val="80338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383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335280</xdr:colOff>
      <xdr:row>5</xdr:row>
      <xdr:rowOff>156210</xdr:rowOff>
    </xdr:from>
    <xdr:to>
      <xdr:col>14</xdr:col>
      <xdr:colOff>480060</xdr:colOff>
      <xdr:row>29</xdr:row>
      <xdr:rowOff>60960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D22" totalsRowShown="0" tableBorderDxfId="2">
  <autoFilter ref="A1:D22"/>
  <tableColumns count="4">
    <tableColumn id="1" name="Genre" dataDxfId="1"/>
    <tableColumn id="2" name="Total Score">
      <calculatedColumnFormula>SUMIF(TopSpotifySongs2019!$D$2:$D$51,Sheet1!A2,TopSpotifySongs2019!$N$2:$N$51)</calculatedColumnFormula>
    </tableColumn>
    <tableColumn id="3" name="Number of songs">
      <calculatedColumnFormula>COUNTIF(TopSpotifySongs2019!$D$2:$D$51,Sheet1!A2)</calculatedColumnFormula>
    </tableColumn>
    <tableColumn id="4" name="Average Score" dataDxfId="0">
      <calculatedColumnFormula>B2/C2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27" workbookViewId="0">
      <selection activeCell="D1" sqref="D1:D51"/>
    </sheetView>
  </sheetViews>
  <sheetFormatPr defaultRowHeight="14.4" x14ac:dyDescent="0.3"/>
  <cols>
    <col min="1" max="1" width="3" bestFit="1" customWidth="1"/>
    <col min="2" max="2" width="58.88671875" bestFit="1" customWidth="1"/>
    <col min="3" max="3" width="15.88671875" bestFit="1" customWidth="1"/>
    <col min="4" max="4" width="14.88671875" bestFit="1" customWidth="1"/>
    <col min="5" max="5" width="15.21875" bestFit="1" customWidth="1"/>
    <col min="6" max="6" width="6.44140625" bestFit="1" customWidth="1"/>
    <col min="7" max="7" width="11" bestFit="1" customWidth="1"/>
    <col min="8" max="8" width="12.88671875" bestFit="1" customWidth="1"/>
    <col min="9" max="9" width="7.77734375" bestFit="1" customWidth="1"/>
    <col min="10" max="10" width="8" bestFit="1" customWidth="1"/>
    <col min="11" max="11" width="7" bestFit="1" customWidth="1"/>
    <col min="12" max="12" width="12.5546875" bestFit="1" customWidth="1"/>
    <col min="13" max="13" width="11.33203125" bestFit="1" customWidth="1"/>
    <col min="14" max="14" width="9.21875" bestFit="1" customWidth="1"/>
  </cols>
  <sheetData>
    <row r="1" spans="1:14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x14ac:dyDescent="0.3">
      <c r="A2" s="1">
        <v>28</v>
      </c>
      <c r="B2" s="1" t="s">
        <v>77</v>
      </c>
      <c r="C2" s="1" t="s">
        <v>78</v>
      </c>
      <c r="D2" s="1" t="s">
        <v>52</v>
      </c>
      <c r="E2" s="1">
        <v>96</v>
      </c>
      <c r="F2" s="1">
        <v>46</v>
      </c>
      <c r="G2" s="1">
        <v>73</v>
      </c>
      <c r="H2" s="1">
        <v>-7</v>
      </c>
      <c r="I2" s="1">
        <v>19</v>
      </c>
      <c r="J2" s="1">
        <v>40</v>
      </c>
      <c r="K2" s="1">
        <v>213</v>
      </c>
      <c r="L2" s="1">
        <v>37</v>
      </c>
      <c r="M2" s="1">
        <v>3</v>
      </c>
      <c r="N2" s="1">
        <v>89</v>
      </c>
    </row>
    <row r="3" spans="1:14" x14ac:dyDescent="0.3">
      <c r="A3" s="1">
        <v>2</v>
      </c>
      <c r="B3" s="1" t="s">
        <v>16</v>
      </c>
      <c r="C3" s="1" t="s">
        <v>17</v>
      </c>
      <c r="D3" s="1" t="s">
        <v>18</v>
      </c>
      <c r="E3" s="1">
        <v>105</v>
      </c>
      <c r="F3" s="1">
        <v>81</v>
      </c>
      <c r="G3" s="1">
        <v>79</v>
      </c>
      <c r="H3" s="1">
        <v>-4</v>
      </c>
      <c r="I3" s="1">
        <v>8</v>
      </c>
      <c r="J3" s="1">
        <v>61</v>
      </c>
      <c r="K3" s="1">
        <v>302</v>
      </c>
      <c r="L3" s="1">
        <v>8</v>
      </c>
      <c r="M3" s="1">
        <v>9</v>
      </c>
      <c r="N3" s="1">
        <v>92</v>
      </c>
    </row>
    <row r="4" spans="1:14" x14ac:dyDescent="0.3">
      <c r="A4" s="1">
        <v>3</v>
      </c>
      <c r="B4" s="1" t="s">
        <v>19</v>
      </c>
      <c r="C4" s="1" t="s">
        <v>20</v>
      </c>
      <c r="D4" s="1" t="s">
        <v>21</v>
      </c>
      <c r="E4" s="1">
        <v>190</v>
      </c>
      <c r="F4" s="1">
        <v>80</v>
      </c>
      <c r="G4" s="1">
        <v>40</v>
      </c>
      <c r="H4" s="1">
        <v>-4</v>
      </c>
      <c r="I4" s="1">
        <v>16</v>
      </c>
      <c r="J4" s="1">
        <v>70</v>
      </c>
      <c r="K4" s="1">
        <v>186</v>
      </c>
      <c r="L4" s="1">
        <v>12</v>
      </c>
      <c r="M4" s="1">
        <v>46</v>
      </c>
      <c r="N4" s="1">
        <v>85</v>
      </c>
    </row>
    <row r="5" spans="1:14" x14ac:dyDescent="0.3">
      <c r="A5" s="1">
        <v>32</v>
      </c>
      <c r="B5" s="1" t="s">
        <v>85</v>
      </c>
      <c r="C5" s="1" t="s">
        <v>20</v>
      </c>
      <c r="D5" s="1" t="s">
        <v>21</v>
      </c>
      <c r="E5" s="1">
        <v>140</v>
      </c>
      <c r="F5" s="1">
        <v>32</v>
      </c>
      <c r="G5" s="1">
        <v>78</v>
      </c>
      <c r="H5" s="1">
        <v>-11</v>
      </c>
      <c r="I5" s="1">
        <v>9</v>
      </c>
      <c r="J5" s="1">
        <v>33</v>
      </c>
      <c r="K5" s="1">
        <v>179</v>
      </c>
      <c r="L5" s="1">
        <v>59</v>
      </c>
      <c r="M5" s="1">
        <v>33</v>
      </c>
      <c r="N5" s="1">
        <v>89</v>
      </c>
    </row>
    <row r="6" spans="1:14" x14ac:dyDescent="0.3">
      <c r="A6" s="1">
        <v>11</v>
      </c>
      <c r="B6" s="1" t="s">
        <v>40</v>
      </c>
      <c r="C6" s="1" t="s">
        <v>41</v>
      </c>
      <c r="D6" s="1" t="s">
        <v>42</v>
      </c>
      <c r="E6" s="1">
        <v>176</v>
      </c>
      <c r="F6" s="1">
        <v>62</v>
      </c>
      <c r="G6" s="1">
        <v>61</v>
      </c>
      <c r="H6" s="1">
        <v>-5</v>
      </c>
      <c r="I6" s="1">
        <v>24</v>
      </c>
      <c r="J6" s="1">
        <v>24</v>
      </c>
      <c r="K6" s="1">
        <v>251</v>
      </c>
      <c r="L6" s="1">
        <v>60</v>
      </c>
      <c r="M6" s="1">
        <v>31</v>
      </c>
      <c r="N6" s="1">
        <v>93</v>
      </c>
    </row>
    <row r="7" spans="1:14" x14ac:dyDescent="0.3">
      <c r="A7" s="1">
        <v>10</v>
      </c>
      <c r="B7" s="1" t="s">
        <v>37</v>
      </c>
      <c r="C7" s="1" t="s">
        <v>38</v>
      </c>
      <c r="D7" s="1" t="s">
        <v>39</v>
      </c>
      <c r="E7" s="1">
        <v>135</v>
      </c>
      <c r="F7" s="1">
        <v>43</v>
      </c>
      <c r="G7" s="1">
        <v>70</v>
      </c>
      <c r="H7" s="1">
        <v>-11</v>
      </c>
      <c r="I7" s="1">
        <v>10</v>
      </c>
      <c r="J7" s="1">
        <v>56</v>
      </c>
      <c r="K7" s="1">
        <v>194</v>
      </c>
      <c r="L7" s="1">
        <v>33</v>
      </c>
      <c r="M7" s="1">
        <v>38</v>
      </c>
      <c r="N7" s="1">
        <v>95</v>
      </c>
    </row>
    <row r="8" spans="1:14" x14ac:dyDescent="0.3">
      <c r="A8" s="1">
        <v>25</v>
      </c>
      <c r="B8" s="1" t="s">
        <v>72</v>
      </c>
      <c r="C8" s="1" t="s">
        <v>38</v>
      </c>
      <c r="D8" s="1" t="s">
        <v>39</v>
      </c>
      <c r="E8" s="1">
        <v>135</v>
      </c>
      <c r="F8" s="1">
        <v>45</v>
      </c>
      <c r="G8" s="1">
        <v>67</v>
      </c>
      <c r="H8" s="1">
        <v>-11</v>
      </c>
      <c r="I8" s="1">
        <v>12</v>
      </c>
      <c r="J8" s="1">
        <v>68</v>
      </c>
      <c r="K8" s="1">
        <v>195</v>
      </c>
      <c r="L8" s="1">
        <v>25</v>
      </c>
      <c r="M8" s="1">
        <v>30</v>
      </c>
      <c r="N8" s="1">
        <v>89</v>
      </c>
    </row>
    <row r="9" spans="1:14" x14ac:dyDescent="0.3">
      <c r="A9" s="1">
        <v>16</v>
      </c>
      <c r="B9" s="1" t="s">
        <v>53</v>
      </c>
      <c r="C9" s="1" t="s">
        <v>54</v>
      </c>
      <c r="D9" s="1" t="s">
        <v>21</v>
      </c>
      <c r="E9" s="1">
        <v>93</v>
      </c>
      <c r="F9" s="1">
        <v>45</v>
      </c>
      <c r="G9" s="1">
        <v>70</v>
      </c>
      <c r="H9" s="1">
        <v>-7</v>
      </c>
      <c r="I9" s="1">
        <v>16</v>
      </c>
      <c r="J9" s="1">
        <v>14</v>
      </c>
      <c r="K9" s="1">
        <v>261</v>
      </c>
      <c r="L9" s="1">
        <v>12</v>
      </c>
      <c r="M9" s="1">
        <v>15</v>
      </c>
      <c r="N9" s="1">
        <v>82</v>
      </c>
    </row>
    <row r="10" spans="1:14" x14ac:dyDescent="0.3">
      <c r="A10" s="1">
        <v>29</v>
      </c>
      <c r="B10" s="1" t="s">
        <v>79</v>
      </c>
      <c r="C10" s="1" t="s">
        <v>80</v>
      </c>
      <c r="D10" s="1" t="s">
        <v>57</v>
      </c>
      <c r="E10" s="1">
        <v>94</v>
      </c>
      <c r="F10" s="1">
        <v>86</v>
      </c>
      <c r="G10" s="1">
        <v>74</v>
      </c>
      <c r="H10" s="1">
        <v>-3</v>
      </c>
      <c r="I10" s="1">
        <v>6</v>
      </c>
      <c r="J10" s="1">
        <v>66</v>
      </c>
      <c r="K10" s="1">
        <v>193</v>
      </c>
      <c r="L10" s="1">
        <v>11</v>
      </c>
      <c r="M10" s="1">
        <v>6</v>
      </c>
      <c r="N10" s="1">
        <v>91</v>
      </c>
    </row>
    <row r="11" spans="1:14" x14ac:dyDescent="0.3">
      <c r="A11" s="1">
        <v>12</v>
      </c>
      <c r="B11" s="1" t="s">
        <v>43</v>
      </c>
      <c r="C11" s="1" t="s">
        <v>44</v>
      </c>
      <c r="D11" s="1" t="s">
        <v>21</v>
      </c>
      <c r="E11" s="1">
        <v>96</v>
      </c>
      <c r="F11" s="1">
        <v>71</v>
      </c>
      <c r="G11" s="1">
        <v>82</v>
      </c>
      <c r="H11" s="1">
        <v>-4</v>
      </c>
      <c r="I11" s="1">
        <v>15</v>
      </c>
      <c r="J11" s="1">
        <v>38</v>
      </c>
      <c r="K11" s="1">
        <v>185</v>
      </c>
      <c r="L11" s="1">
        <v>28</v>
      </c>
      <c r="M11" s="1">
        <v>7</v>
      </c>
      <c r="N11" s="1">
        <v>86</v>
      </c>
    </row>
    <row r="12" spans="1:14" x14ac:dyDescent="0.3">
      <c r="A12" s="1">
        <v>15</v>
      </c>
      <c r="B12" s="1" t="s">
        <v>50</v>
      </c>
      <c r="C12" s="1" t="s">
        <v>51</v>
      </c>
      <c r="D12" s="1" t="s">
        <v>52</v>
      </c>
      <c r="E12" s="1">
        <v>101</v>
      </c>
      <c r="F12" s="1">
        <v>50</v>
      </c>
      <c r="G12" s="1">
        <v>83</v>
      </c>
      <c r="H12" s="1">
        <v>-4</v>
      </c>
      <c r="I12" s="1">
        <v>12</v>
      </c>
      <c r="J12" s="1">
        <v>10</v>
      </c>
      <c r="K12" s="1">
        <v>205</v>
      </c>
      <c r="L12" s="1">
        <v>10</v>
      </c>
      <c r="M12" s="1">
        <v>5</v>
      </c>
      <c r="N12" s="1">
        <v>92</v>
      </c>
    </row>
    <row r="13" spans="1:14" x14ac:dyDescent="0.3">
      <c r="A13" s="1">
        <v>4</v>
      </c>
      <c r="B13" s="1" t="s">
        <v>22</v>
      </c>
      <c r="C13" s="1" t="s">
        <v>23</v>
      </c>
      <c r="D13" s="1" t="s">
        <v>24</v>
      </c>
      <c r="E13" s="1">
        <v>93</v>
      </c>
      <c r="F13" s="1">
        <v>65</v>
      </c>
      <c r="G13" s="1">
        <v>64</v>
      </c>
      <c r="H13" s="1">
        <v>-8</v>
      </c>
      <c r="I13" s="1">
        <v>8</v>
      </c>
      <c r="J13" s="1">
        <v>55</v>
      </c>
      <c r="K13" s="1">
        <v>198</v>
      </c>
      <c r="L13" s="1">
        <v>12</v>
      </c>
      <c r="M13" s="1">
        <v>19</v>
      </c>
      <c r="N13" s="1">
        <v>86</v>
      </c>
    </row>
    <row r="14" spans="1:14" x14ac:dyDescent="0.3">
      <c r="A14" s="1">
        <v>6</v>
      </c>
      <c r="B14" s="1" t="s">
        <v>28</v>
      </c>
      <c r="C14" s="1" t="s">
        <v>23</v>
      </c>
      <c r="D14" s="1" t="s">
        <v>24</v>
      </c>
      <c r="E14" s="1">
        <v>102</v>
      </c>
      <c r="F14" s="1">
        <v>68</v>
      </c>
      <c r="G14" s="1">
        <v>80</v>
      </c>
      <c r="H14" s="1">
        <v>-5</v>
      </c>
      <c r="I14" s="1">
        <v>9</v>
      </c>
      <c r="J14" s="1">
        <v>84</v>
      </c>
      <c r="K14" s="1">
        <v>220</v>
      </c>
      <c r="L14" s="1">
        <v>9</v>
      </c>
      <c r="M14" s="1">
        <v>4</v>
      </c>
      <c r="N14" s="1">
        <v>84</v>
      </c>
    </row>
    <row r="15" spans="1:14" x14ac:dyDescent="0.3">
      <c r="A15" s="1">
        <v>38</v>
      </c>
      <c r="B15" s="1" t="s">
        <v>96</v>
      </c>
      <c r="C15" s="1" t="s">
        <v>23</v>
      </c>
      <c r="D15" s="1" t="s">
        <v>24</v>
      </c>
      <c r="E15" s="1">
        <v>152</v>
      </c>
      <c r="F15" s="1">
        <v>82</v>
      </c>
      <c r="G15" s="1">
        <v>72</v>
      </c>
      <c r="H15" s="1">
        <v>-5</v>
      </c>
      <c r="I15" s="1">
        <v>36</v>
      </c>
      <c r="J15" s="1">
        <v>91</v>
      </c>
      <c r="K15" s="1">
        <v>162</v>
      </c>
      <c r="L15" s="1">
        <v>13</v>
      </c>
      <c r="M15" s="1">
        <v>5</v>
      </c>
      <c r="N15" s="1">
        <v>87</v>
      </c>
    </row>
    <row r="16" spans="1:14" x14ac:dyDescent="0.3">
      <c r="A16" s="1">
        <v>50</v>
      </c>
      <c r="B16" s="1" t="s">
        <v>120</v>
      </c>
      <c r="C16" s="1" t="s">
        <v>23</v>
      </c>
      <c r="D16" s="1" t="s">
        <v>24</v>
      </c>
      <c r="E16" s="1">
        <v>95</v>
      </c>
      <c r="F16" s="1">
        <v>79</v>
      </c>
      <c r="G16" s="1">
        <v>75</v>
      </c>
      <c r="H16" s="1">
        <v>-6</v>
      </c>
      <c r="I16" s="1">
        <v>7</v>
      </c>
      <c r="J16" s="1">
        <v>61</v>
      </c>
      <c r="K16" s="1">
        <v>206</v>
      </c>
      <c r="L16" s="1">
        <v>21</v>
      </c>
      <c r="M16" s="1">
        <v>12</v>
      </c>
      <c r="N16" s="1">
        <v>82</v>
      </c>
    </row>
    <row r="17" spans="1:14" x14ac:dyDescent="0.3">
      <c r="A17" s="1">
        <v>17</v>
      </c>
      <c r="B17" s="1" t="s">
        <v>55</v>
      </c>
      <c r="C17" s="1" t="s">
        <v>56</v>
      </c>
      <c r="D17" s="1" t="s">
        <v>57</v>
      </c>
      <c r="E17" s="1">
        <v>176</v>
      </c>
      <c r="F17" s="1">
        <v>65</v>
      </c>
      <c r="G17" s="1">
        <v>75</v>
      </c>
      <c r="H17" s="1">
        <v>-6</v>
      </c>
      <c r="I17" s="1">
        <v>11</v>
      </c>
      <c r="J17" s="1">
        <v>43</v>
      </c>
      <c r="K17" s="1">
        <v>243</v>
      </c>
      <c r="L17" s="1">
        <v>15</v>
      </c>
      <c r="M17" s="1">
        <v>32</v>
      </c>
      <c r="N17" s="1">
        <v>90</v>
      </c>
    </row>
    <row r="18" spans="1:14" x14ac:dyDescent="0.3">
      <c r="A18" s="1">
        <v>30</v>
      </c>
      <c r="B18" s="1" t="s">
        <v>81</v>
      </c>
      <c r="C18" s="1" t="s">
        <v>56</v>
      </c>
      <c r="D18" s="1" t="s">
        <v>57</v>
      </c>
      <c r="E18" s="1">
        <v>93</v>
      </c>
      <c r="F18" s="1">
        <v>79</v>
      </c>
      <c r="G18" s="1">
        <v>64</v>
      </c>
      <c r="H18" s="1">
        <v>-4</v>
      </c>
      <c r="I18" s="1">
        <v>36</v>
      </c>
      <c r="J18" s="1">
        <v>94</v>
      </c>
      <c r="K18" s="1">
        <v>222</v>
      </c>
      <c r="L18" s="1">
        <v>3</v>
      </c>
      <c r="M18" s="1">
        <v>25</v>
      </c>
      <c r="N18" s="1">
        <v>89</v>
      </c>
    </row>
    <row r="19" spans="1:14" x14ac:dyDescent="0.3">
      <c r="A19" s="1">
        <v>23</v>
      </c>
      <c r="B19" s="1" t="s">
        <v>68</v>
      </c>
      <c r="C19" s="1" t="s">
        <v>69</v>
      </c>
      <c r="D19" s="1" t="s">
        <v>18</v>
      </c>
      <c r="E19" s="1">
        <v>92</v>
      </c>
      <c r="F19" s="1">
        <v>79</v>
      </c>
      <c r="G19" s="1">
        <v>81</v>
      </c>
      <c r="H19" s="1">
        <v>-4</v>
      </c>
      <c r="I19" s="1">
        <v>9</v>
      </c>
      <c r="J19" s="1">
        <v>58</v>
      </c>
      <c r="K19" s="1">
        <v>309</v>
      </c>
      <c r="L19" s="1">
        <v>14</v>
      </c>
      <c r="M19" s="1">
        <v>7</v>
      </c>
      <c r="N19" s="1">
        <v>83</v>
      </c>
    </row>
    <row r="20" spans="1:14" x14ac:dyDescent="0.3">
      <c r="A20" s="1">
        <v>39</v>
      </c>
      <c r="B20" s="1" t="s">
        <v>97</v>
      </c>
      <c r="C20" s="1" t="s">
        <v>98</v>
      </c>
      <c r="D20" s="1" t="s">
        <v>99</v>
      </c>
      <c r="E20" s="1">
        <v>138</v>
      </c>
      <c r="F20" s="1">
        <v>73</v>
      </c>
      <c r="G20" s="1">
        <v>84</v>
      </c>
      <c r="H20" s="1">
        <v>-5</v>
      </c>
      <c r="I20" s="1">
        <v>11</v>
      </c>
      <c r="J20" s="1">
        <v>95</v>
      </c>
      <c r="K20" s="1">
        <v>181</v>
      </c>
      <c r="L20" s="1">
        <v>4</v>
      </c>
      <c r="M20" s="1">
        <v>6</v>
      </c>
      <c r="N20" s="1">
        <v>80</v>
      </c>
    </row>
    <row r="21" spans="1:14" x14ac:dyDescent="0.3">
      <c r="A21" s="1">
        <v>35</v>
      </c>
      <c r="B21" s="1" t="s">
        <v>90</v>
      </c>
      <c r="C21" s="1" t="s">
        <v>91</v>
      </c>
      <c r="D21" s="1" t="s">
        <v>21</v>
      </c>
      <c r="E21" s="1">
        <v>100</v>
      </c>
      <c r="F21" s="1">
        <v>88</v>
      </c>
      <c r="G21" s="1">
        <v>77</v>
      </c>
      <c r="H21" s="1">
        <v>-5</v>
      </c>
      <c r="I21" s="1">
        <v>32</v>
      </c>
      <c r="J21" s="1">
        <v>39</v>
      </c>
      <c r="K21" s="1">
        <v>224</v>
      </c>
      <c r="L21" s="1">
        <v>19</v>
      </c>
      <c r="M21" s="1">
        <v>6</v>
      </c>
      <c r="N21" s="1">
        <v>89</v>
      </c>
    </row>
    <row r="22" spans="1:14" x14ac:dyDescent="0.3">
      <c r="A22" s="1">
        <v>44</v>
      </c>
      <c r="B22" s="1" t="s">
        <v>108</v>
      </c>
      <c r="C22" s="1" t="s">
        <v>109</v>
      </c>
      <c r="D22" s="1" t="s">
        <v>24</v>
      </c>
      <c r="E22" s="1">
        <v>136</v>
      </c>
      <c r="F22" s="1">
        <v>40</v>
      </c>
      <c r="G22" s="1">
        <v>90</v>
      </c>
      <c r="H22" s="1">
        <v>-9</v>
      </c>
      <c r="I22" s="1">
        <v>6</v>
      </c>
      <c r="J22" s="1">
        <v>35</v>
      </c>
      <c r="K22" s="1">
        <v>198</v>
      </c>
      <c r="L22" s="1">
        <v>5</v>
      </c>
      <c r="M22" s="1">
        <v>13</v>
      </c>
      <c r="N22" s="1">
        <v>84</v>
      </c>
    </row>
    <row r="23" spans="1:14" x14ac:dyDescent="0.3">
      <c r="A23" s="1">
        <v>41</v>
      </c>
      <c r="B23" s="1" t="s">
        <v>102</v>
      </c>
      <c r="C23" s="1" t="s">
        <v>103</v>
      </c>
      <c r="D23" s="1" t="s">
        <v>84</v>
      </c>
      <c r="E23" s="1">
        <v>104</v>
      </c>
      <c r="F23" s="1">
        <v>68</v>
      </c>
      <c r="G23" s="1">
        <v>69</v>
      </c>
      <c r="H23" s="1">
        <v>-7</v>
      </c>
      <c r="I23" s="1">
        <v>10</v>
      </c>
      <c r="J23" s="1">
        <v>40</v>
      </c>
      <c r="K23" s="1">
        <v>228</v>
      </c>
      <c r="L23" s="1">
        <v>2</v>
      </c>
      <c r="M23" s="1">
        <v>3</v>
      </c>
      <c r="N23" s="1">
        <v>88</v>
      </c>
    </row>
    <row r="24" spans="1:14" x14ac:dyDescent="0.3">
      <c r="A24" s="1">
        <v>43</v>
      </c>
      <c r="B24" s="1" t="s">
        <v>106</v>
      </c>
      <c r="C24" s="1" t="s">
        <v>107</v>
      </c>
      <c r="D24" s="1" t="s">
        <v>21</v>
      </c>
      <c r="E24" s="1">
        <v>96</v>
      </c>
      <c r="F24" s="1">
        <v>39</v>
      </c>
      <c r="G24" s="1">
        <v>57</v>
      </c>
      <c r="H24" s="1">
        <v>-6</v>
      </c>
      <c r="I24" s="1">
        <v>23</v>
      </c>
      <c r="J24" s="1">
        <v>32</v>
      </c>
      <c r="K24" s="1">
        <v>216</v>
      </c>
      <c r="L24" s="1">
        <v>37</v>
      </c>
      <c r="M24" s="1">
        <v>3</v>
      </c>
      <c r="N24" s="1">
        <v>87</v>
      </c>
    </row>
    <row r="25" spans="1:14" x14ac:dyDescent="0.3">
      <c r="A25" s="1">
        <v>40</v>
      </c>
      <c r="B25" s="1" t="s">
        <v>100</v>
      </c>
      <c r="C25" s="1" t="s">
        <v>101</v>
      </c>
      <c r="D25" s="1" t="s">
        <v>21</v>
      </c>
      <c r="E25" s="1">
        <v>95</v>
      </c>
      <c r="F25" s="1">
        <v>56</v>
      </c>
      <c r="G25" s="1">
        <v>81</v>
      </c>
      <c r="H25" s="1">
        <v>-6</v>
      </c>
      <c r="I25" s="1">
        <v>6</v>
      </c>
      <c r="J25" s="1">
        <v>68</v>
      </c>
      <c r="K25" s="1">
        <v>199</v>
      </c>
      <c r="L25" s="1">
        <v>48</v>
      </c>
      <c r="M25" s="1">
        <v>7</v>
      </c>
      <c r="N25" s="1">
        <v>78</v>
      </c>
    </row>
    <row r="26" spans="1:14" x14ac:dyDescent="0.3">
      <c r="A26" s="1">
        <v>13</v>
      </c>
      <c r="B26" s="1" t="s">
        <v>45</v>
      </c>
      <c r="C26" s="1" t="s">
        <v>46</v>
      </c>
      <c r="D26" s="1" t="s">
        <v>24</v>
      </c>
      <c r="E26" s="1">
        <v>110</v>
      </c>
      <c r="F26" s="1">
        <v>41</v>
      </c>
      <c r="G26" s="1">
        <v>50</v>
      </c>
      <c r="H26" s="1">
        <v>-6</v>
      </c>
      <c r="I26" s="1">
        <v>11</v>
      </c>
      <c r="J26" s="1">
        <v>45</v>
      </c>
      <c r="K26" s="1">
        <v>182</v>
      </c>
      <c r="L26" s="1">
        <v>75</v>
      </c>
      <c r="M26" s="1">
        <v>3</v>
      </c>
      <c r="N26" s="1">
        <v>88</v>
      </c>
    </row>
    <row r="27" spans="1:14" x14ac:dyDescent="0.3">
      <c r="A27" s="1">
        <v>9</v>
      </c>
      <c r="B27" s="1" t="s">
        <v>34</v>
      </c>
      <c r="C27" s="1" t="s">
        <v>35</v>
      </c>
      <c r="D27" s="1" t="s">
        <v>36</v>
      </c>
      <c r="E27" s="1">
        <v>136</v>
      </c>
      <c r="F27" s="1">
        <v>62</v>
      </c>
      <c r="G27" s="1">
        <v>88</v>
      </c>
      <c r="H27" s="1">
        <v>-6</v>
      </c>
      <c r="I27" s="1">
        <v>11</v>
      </c>
      <c r="J27" s="1">
        <v>64</v>
      </c>
      <c r="K27" s="1">
        <v>157</v>
      </c>
      <c r="L27" s="1">
        <v>5</v>
      </c>
      <c r="M27" s="1">
        <v>10</v>
      </c>
      <c r="N27" s="1">
        <v>87</v>
      </c>
    </row>
    <row r="28" spans="1:14" x14ac:dyDescent="0.3">
      <c r="A28" s="1">
        <v>22</v>
      </c>
      <c r="B28" s="1" t="s">
        <v>67</v>
      </c>
      <c r="C28" s="1" t="s">
        <v>35</v>
      </c>
      <c r="D28" s="1" t="s">
        <v>36</v>
      </c>
      <c r="E28" s="1">
        <v>154</v>
      </c>
      <c r="F28" s="1">
        <v>59</v>
      </c>
      <c r="G28" s="1">
        <v>70</v>
      </c>
      <c r="H28" s="1">
        <v>-6</v>
      </c>
      <c r="I28" s="1">
        <v>12</v>
      </c>
      <c r="J28" s="1">
        <v>48</v>
      </c>
      <c r="K28" s="1">
        <v>115</v>
      </c>
      <c r="L28" s="1">
        <v>34</v>
      </c>
      <c r="M28" s="1">
        <v>8</v>
      </c>
      <c r="N28" s="1">
        <v>91</v>
      </c>
    </row>
    <row r="29" spans="1:14" x14ac:dyDescent="0.3">
      <c r="A29" s="1">
        <v>7</v>
      </c>
      <c r="B29" s="1" t="s">
        <v>29</v>
      </c>
      <c r="C29" s="1" t="s">
        <v>30</v>
      </c>
      <c r="D29" s="1" t="s">
        <v>31</v>
      </c>
      <c r="E29" s="1">
        <v>180</v>
      </c>
      <c r="F29" s="1">
        <v>64</v>
      </c>
      <c r="G29" s="1">
        <v>75</v>
      </c>
      <c r="H29" s="1">
        <v>-6</v>
      </c>
      <c r="I29" s="1">
        <v>7</v>
      </c>
      <c r="J29" s="1">
        <v>23</v>
      </c>
      <c r="K29" s="1">
        <v>131</v>
      </c>
      <c r="L29" s="1">
        <v>2</v>
      </c>
      <c r="M29" s="1">
        <v>29</v>
      </c>
      <c r="N29" s="1">
        <v>92</v>
      </c>
    </row>
    <row r="30" spans="1:14" x14ac:dyDescent="0.3">
      <c r="A30" s="1">
        <v>20</v>
      </c>
      <c r="B30" s="1" t="s">
        <v>61</v>
      </c>
      <c r="C30" s="1" t="s">
        <v>62</v>
      </c>
      <c r="D30" s="1" t="s">
        <v>63</v>
      </c>
      <c r="E30" s="1">
        <v>158</v>
      </c>
      <c r="F30" s="1">
        <v>62</v>
      </c>
      <c r="G30" s="1">
        <v>72</v>
      </c>
      <c r="H30" s="1">
        <v>-3</v>
      </c>
      <c r="I30" s="1">
        <v>12</v>
      </c>
      <c r="J30" s="1">
        <v>41</v>
      </c>
      <c r="K30" s="1">
        <v>173</v>
      </c>
      <c r="L30" s="1">
        <v>11</v>
      </c>
      <c r="M30" s="1">
        <v>11</v>
      </c>
      <c r="N30" s="1">
        <v>91</v>
      </c>
    </row>
    <row r="31" spans="1:14" x14ac:dyDescent="0.3">
      <c r="A31" s="1">
        <v>24</v>
      </c>
      <c r="B31" s="1" t="s">
        <v>70</v>
      </c>
      <c r="C31" s="1" t="s">
        <v>71</v>
      </c>
      <c r="D31" s="1" t="s">
        <v>57</v>
      </c>
      <c r="E31" s="1">
        <v>92</v>
      </c>
      <c r="F31" s="1">
        <v>78</v>
      </c>
      <c r="G31" s="1">
        <v>80</v>
      </c>
      <c r="H31" s="1">
        <v>-4</v>
      </c>
      <c r="I31" s="1">
        <v>44</v>
      </c>
      <c r="J31" s="1">
        <v>80</v>
      </c>
      <c r="K31" s="1">
        <v>266</v>
      </c>
      <c r="L31" s="1">
        <v>36</v>
      </c>
      <c r="M31" s="1">
        <v>4</v>
      </c>
      <c r="N31" s="1">
        <v>91</v>
      </c>
    </row>
    <row r="32" spans="1:14" x14ac:dyDescent="0.3">
      <c r="A32" s="1">
        <v>33</v>
      </c>
      <c r="B32" s="1">
        <v>0.95833333333333304</v>
      </c>
      <c r="C32" s="1" t="s">
        <v>86</v>
      </c>
      <c r="D32" s="1" t="s">
        <v>42</v>
      </c>
      <c r="E32" s="1">
        <v>96</v>
      </c>
      <c r="F32" s="1">
        <v>71</v>
      </c>
      <c r="G32" s="1">
        <v>78</v>
      </c>
      <c r="H32" s="1">
        <v>-5</v>
      </c>
      <c r="I32" s="1">
        <v>9</v>
      </c>
      <c r="J32" s="1">
        <v>68</v>
      </c>
      <c r="K32" s="1">
        <v>176</v>
      </c>
      <c r="L32" s="1">
        <v>22</v>
      </c>
      <c r="M32" s="1">
        <v>28</v>
      </c>
      <c r="N32" s="1">
        <v>89</v>
      </c>
    </row>
    <row r="33" spans="1:14" x14ac:dyDescent="0.3">
      <c r="A33" s="1">
        <v>46</v>
      </c>
      <c r="B33" s="1" t="s">
        <v>113</v>
      </c>
      <c r="C33" s="1" t="s">
        <v>114</v>
      </c>
      <c r="D33" s="1" t="s">
        <v>115</v>
      </c>
      <c r="E33" s="1">
        <v>88</v>
      </c>
      <c r="F33" s="1">
        <v>62</v>
      </c>
      <c r="G33" s="1">
        <v>66</v>
      </c>
      <c r="H33" s="1">
        <v>-2</v>
      </c>
      <c r="I33" s="1">
        <v>58</v>
      </c>
      <c r="J33" s="1">
        <v>44</v>
      </c>
      <c r="K33" s="1">
        <v>182</v>
      </c>
      <c r="L33" s="1">
        <v>7</v>
      </c>
      <c r="M33" s="1">
        <v>5</v>
      </c>
      <c r="N33" s="1">
        <v>88</v>
      </c>
    </row>
    <row r="34" spans="1:14" x14ac:dyDescent="0.3">
      <c r="A34" s="1">
        <v>48</v>
      </c>
      <c r="B34" s="1" t="s">
        <v>118</v>
      </c>
      <c r="C34" s="1" t="s">
        <v>114</v>
      </c>
      <c r="D34" s="1" t="s">
        <v>115</v>
      </c>
      <c r="E34" s="1">
        <v>100</v>
      </c>
      <c r="F34" s="1">
        <v>79</v>
      </c>
      <c r="G34" s="1">
        <v>69</v>
      </c>
      <c r="H34" s="1">
        <v>-3</v>
      </c>
      <c r="I34" s="1">
        <v>17</v>
      </c>
      <c r="J34" s="1">
        <v>67</v>
      </c>
      <c r="K34" s="1">
        <v>214</v>
      </c>
      <c r="L34" s="1">
        <v>19</v>
      </c>
      <c r="M34" s="1">
        <v>5</v>
      </c>
      <c r="N34" s="1">
        <v>88</v>
      </c>
    </row>
    <row r="35" spans="1:14" x14ac:dyDescent="0.3">
      <c r="A35" s="1">
        <v>36</v>
      </c>
      <c r="B35" s="1" t="s">
        <v>92</v>
      </c>
      <c r="C35" s="1" t="s">
        <v>93</v>
      </c>
      <c r="D35" s="1" t="s">
        <v>94</v>
      </c>
      <c r="E35" s="1">
        <v>114</v>
      </c>
      <c r="F35" s="1">
        <v>72</v>
      </c>
      <c r="G35" s="1">
        <v>66</v>
      </c>
      <c r="H35" s="1">
        <v>-7</v>
      </c>
      <c r="I35" s="1">
        <v>14</v>
      </c>
      <c r="J35" s="1">
        <v>32</v>
      </c>
      <c r="K35" s="1">
        <v>164</v>
      </c>
      <c r="L35" s="1">
        <v>18</v>
      </c>
      <c r="M35" s="1">
        <v>6</v>
      </c>
      <c r="N35" s="1">
        <v>89</v>
      </c>
    </row>
    <row r="36" spans="1:14" x14ac:dyDescent="0.3">
      <c r="A36" s="1">
        <v>21</v>
      </c>
      <c r="B36" s="1" t="s">
        <v>64</v>
      </c>
      <c r="C36" s="1" t="s">
        <v>65</v>
      </c>
      <c r="D36" s="1" t="s">
        <v>66</v>
      </c>
      <c r="E36" s="1">
        <v>124</v>
      </c>
      <c r="F36" s="1">
        <v>74</v>
      </c>
      <c r="G36" s="1">
        <v>68</v>
      </c>
      <c r="H36" s="1">
        <v>-7</v>
      </c>
      <c r="I36" s="1">
        <v>7</v>
      </c>
      <c r="J36" s="1">
        <v>63</v>
      </c>
      <c r="K36" s="1">
        <v>153</v>
      </c>
      <c r="L36" s="1">
        <v>4</v>
      </c>
      <c r="M36" s="1">
        <v>3</v>
      </c>
      <c r="N36" s="1">
        <v>91</v>
      </c>
    </row>
    <row r="37" spans="1:14" x14ac:dyDescent="0.3">
      <c r="A37" s="1">
        <v>47</v>
      </c>
      <c r="B37" s="1" t="s">
        <v>116</v>
      </c>
      <c r="C37" s="1" t="s">
        <v>117</v>
      </c>
      <c r="D37" s="1" t="s">
        <v>57</v>
      </c>
      <c r="E37" s="1">
        <v>176</v>
      </c>
      <c r="F37" s="1">
        <v>75</v>
      </c>
      <c r="G37" s="1">
        <v>67</v>
      </c>
      <c r="H37" s="1">
        <v>-4</v>
      </c>
      <c r="I37" s="1">
        <v>8</v>
      </c>
      <c r="J37" s="1">
        <v>80</v>
      </c>
      <c r="K37" s="1">
        <v>202</v>
      </c>
      <c r="L37" s="1">
        <v>24</v>
      </c>
      <c r="M37" s="1">
        <v>6</v>
      </c>
      <c r="N37" s="1">
        <v>88</v>
      </c>
    </row>
    <row r="38" spans="1:14" x14ac:dyDescent="0.3">
      <c r="A38" s="1">
        <v>5</v>
      </c>
      <c r="B38" s="1" t="s">
        <v>25</v>
      </c>
      <c r="C38" s="1" t="s">
        <v>26</v>
      </c>
      <c r="D38" s="1" t="s">
        <v>27</v>
      </c>
      <c r="E38" s="1">
        <v>150</v>
      </c>
      <c r="F38" s="1">
        <v>65</v>
      </c>
      <c r="G38" s="1">
        <v>58</v>
      </c>
      <c r="H38" s="1">
        <v>-4</v>
      </c>
      <c r="I38" s="1">
        <v>11</v>
      </c>
      <c r="J38" s="1">
        <v>18</v>
      </c>
      <c r="K38" s="1">
        <v>175</v>
      </c>
      <c r="L38" s="1">
        <v>45</v>
      </c>
      <c r="M38" s="1">
        <v>7</v>
      </c>
      <c r="N38" s="1">
        <v>94</v>
      </c>
    </row>
    <row r="39" spans="1:14" x14ac:dyDescent="0.3">
      <c r="A39" s="1">
        <v>18</v>
      </c>
      <c r="B39" s="1" t="s">
        <v>58</v>
      </c>
      <c r="C39" s="1" t="s">
        <v>26</v>
      </c>
      <c r="D39" s="1" t="s">
        <v>27</v>
      </c>
      <c r="E39" s="1">
        <v>90</v>
      </c>
      <c r="F39" s="1">
        <v>48</v>
      </c>
      <c r="G39" s="1">
        <v>76</v>
      </c>
      <c r="H39" s="1">
        <v>-6</v>
      </c>
      <c r="I39" s="1">
        <v>7</v>
      </c>
      <c r="J39" s="1">
        <v>91</v>
      </c>
      <c r="K39" s="1">
        <v>158</v>
      </c>
      <c r="L39" s="1">
        <v>56</v>
      </c>
      <c r="M39" s="1">
        <v>5</v>
      </c>
      <c r="N39" s="1">
        <v>91</v>
      </c>
    </row>
    <row r="40" spans="1:14" x14ac:dyDescent="0.3">
      <c r="A40" s="1">
        <v>45</v>
      </c>
      <c r="B40" s="1" t="s">
        <v>110</v>
      </c>
      <c r="C40" s="1" t="s">
        <v>111</v>
      </c>
      <c r="D40" s="1" t="s">
        <v>112</v>
      </c>
      <c r="E40" s="1">
        <v>98</v>
      </c>
      <c r="F40" s="1">
        <v>69</v>
      </c>
      <c r="G40" s="1">
        <v>88</v>
      </c>
      <c r="H40" s="1">
        <v>-4</v>
      </c>
      <c r="I40" s="1">
        <v>5</v>
      </c>
      <c r="J40" s="1">
        <v>75</v>
      </c>
      <c r="K40" s="1">
        <v>162</v>
      </c>
      <c r="L40" s="1">
        <v>39</v>
      </c>
      <c r="M40" s="1">
        <v>12</v>
      </c>
      <c r="N40" s="1">
        <v>88</v>
      </c>
    </row>
    <row r="41" spans="1:14" x14ac:dyDescent="0.3">
      <c r="A41" s="1">
        <v>8</v>
      </c>
      <c r="B41" s="1" t="s">
        <v>32</v>
      </c>
      <c r="C41" s="1" t="s">
        <v>33</v>
      </c>
      <c r="D41" s="1" t="s">
        <v>24</v>
      </c>
      <c r="E41" s="1">
        <v>111</v>
      </c>
      <c r="F41" s="1">
        <v>68</v>
      </c>
      <c r="G41" s="1">
        <v>48</v>
      </c>
      <c r="H41" s="1">
        <v>-5</v>
      </c>
      <c r="I41" s="1">
        <v>8</v>
      </c>
      <c r="J41" s="1">
        <v>35</v>
      </c>
      <c r="K41" s="1">
        <v>202</v>
      </c>
      <c r="L41" s="1">
        <v>15</v>
      </c>
      <c r="M41" s="1">
        <v>9</v>
      </c>
      <c r="N41" s="1">
        <v>90</v>
      </c>
    </row>
    <row r="42" spans="1:14" x14ac:dyDescent="0.3">
      <c r="A42" s="1">
        <v>14</v>
      </c>
      <c r="B42" s="1" t="s">
        <v>47</v>
      </c>
      <c r="C42" s="1" t="s">
        <v>48</v>
      </c>
      <c r="D42" s="1" t="s">
        <v>49</v>
      </c>
      <c r="E42" s="1">
        <v>176</v>
      </c>
      <c r="F42" s="1">
        <v>79</v>
      </c>
      <c r="G42" s="1">
        <v>73</v>
      </c>
      <c r="H42" s="1">
        <v>-2</v>
      </c>
      <c r="I42" s="1">
        <v>6</v>
      </c>
      <c r="J42" s="1">
        <v>76</v>
      </c>
      <c r="K42" s="1">
        <v>288</v>
      </c>
      <c r="L42" s="1">
        <v>7</v>
      </c>
      <c r="M42" s="1">
        <v>20</v>
      </c>
      <c r="N42" s="1">
        <v>87</v>
      </c>
    </row>
    <row r="43" spans="1:14" x14ac:dyDescent="0.3">
      <c r="A43" s="1">
        <v>37</v>
      </c>
      <c r="B43" s="1" t="s">
        <v>95</v>
      </c>
      <c r="C43" s="1" t="s">
        <v>48</v>
      </c>
      <c r="D43" s="1" t="s">
        <v>49</v>
      </c>
      <c r="E43" s="1">
        <v>176</v>
      </c>
      <c r="F43" s="1">
        <v>70</v>
      </c>
      <c r="G43" s="1">
        <v>75</v>
      </c>
      <c r="H43" s="1">
        <v>-5</v>
      </c>
      <c r="I43" s="1">
        <v>11</v>
      </c>
      <c r="J43" s="1">
        <v>62</v>
      </c>
      <c r="K43" s="1">
        <v>226</v>
      </c>
      <c r="L43" s="1">
        <v>14</v>
      </c>
      <c r="M43" s="1">
        <v>34</v>
      </c>
      <c r="N43" s="1">
        <v>91</v>
      </c>
    </row>
    <row r="44" spans="1:14" x14ac:dyDescent="0.3">
      <c r="A44" s="1">
        <v>1</v>
      </c>
      <c r="B44" s="1" t="s">
        <v>13</v>
      </c>
      <c r="C44" s="1" t="s">
        <v>14</v>
      </c>
      <c r="D44" s="1" t="s">
        <v>15</v>
      </c>
      <c r="E44" s="1">
        <v>117</v>
      </c>
      <c r="F44" s="1">
        <v>55</v>
      </c>
      <c r="G44" s="1">
        <v>76</v>
      </c>
      <c r="H44" s="1">
        <v>-6</v>
      </c>
      <c r="I44" s="1">
        <v>8</v>
      </c>
      <c r="J44" s="1">
        <v>75</v>
      </c>
      <c r="K44" s="1">
        <v>191</v>
      </c>
      <c r="L44" s="1">
        <v>4</v>
      </c>
      <c r="M44" s="1">
        <v>3</v>
      </c>
      <c r="N44" s="1">
        <v>79</v>
      </c>
    </row>
    <row r="45" spans="1:14" x14ac:dyDescent="0.3">
      <c r="A45" s="1">
        <v>26</v>
      </c>
      <c r="B45" s="1" t="s">
        <v>73</v>
      </c>
      <c r="C45" s="1" t="s">
        <v>14</v>
      </c>
      <c r="D45" s="1" t="s">
        <v>15</v>
      </c>
      <c r="E45" s="1">
        <v>124</v>
      </c>
      <c r="F45" s="1">
        <v>82</v>
      </c>
      <c r="G45" s="1">
        <v>69</v>
      </c>
      <c r="H45" s="1">
        <v>-4</v>
      </c>
      <c r="I45" s="1">
        <v>13</v>
      </c>
      <c r="J45" s="1">
        <v>87</v>
      </c>
      <c r="K45" s="1">
        <v>191</v>
      </c>
      <c r="L45" s="1">
        <v>49</v>
      </c>
      <c r="M45" s="1">
        <v>6</v>
      </c>
      <c r="N45" s="1">
        <v>70</v>
      </c>
    </row>
    <row r="46" spans="1:14" x14ac:dyDescent="0.3">
      <c r="A46" s="1">
        <v>42</v>
      </c>
      <c r="B46" s="1" t="s">
        <v>104</v>
      </c>
      <c r="C46" s="1" t="s">
        <v>105</v>
      </c>
      <c r="D46" s="1" t="s">
        <v>21</v>
      </c>
      <c r="E46" s="1">
        <v>85</v>
      </c>
      <c r="F46" s="1">
        <v>68</v>
      </c>
      <c r="G46" s="1">
        <v>77</v>
      </c>
      <c r="H46" s="1">
        <v>-6</v>
      </c>
      <c r="I46" s="1">
        <v>7</v>
      </c>
      <c r="J46" s="1">
        <v>73</v>
      </c>
      <c r="K46" s="1">
        <v>171</v>
      </c>
      <c r="L46" s="1">
        <v>1</v>
      </c>
      <c r="M46" s="1">
        <v>5</v>
      </c>
      <c r="N46" s="1">
        <v>90</v>
      </c>
    </row>
    <row r="47" spans="1:14" x14ac:dyDescent="0.3">
      <c r="A47" s="1">
        <v>31</v>
      </c>
      <c r="B47" s="1" t="s">
        <v>82</v>
      </c>
      <c r="C47" s="1" t="s">
        <v>83</v>
      </c>
      <c r="D47" s="1" t="s">
        <v>84</v>
      </c>
      <c r="E47" s="1">
        <v>85</v>
      </c>
      <c r="F47" s="1">
        <v>51</v>
      </c>
      <c r="G47" s="1">
        <v>29</v>
      </c>
      <c r="H47" s="1">
        <v>-8</v>
      </c>
      <c r="I47" s="1">
        <v>10</v>
      </c>
      <c r="J47" s="1">
        <v>36</v>
      </c>
      <c r="K47" s="1">
        <v>210</v>
      </c>
      <c r="L47" s="1">
        <v>12</v>
      </c>
      <c r="M47" s="1">
        <v>4</v>
      </c>
      <c r="N47" s="1">
        <v>84</v>
      </c>
    </row>
    <row r="48" spans="1:14" x14ac:dyDescent="0.3">
      <c r="A48" s="1">
        <v>49</v>
      </c>
      <c r="B48" s="1" t="s">
        <v>119</v>
      </c>
      <c r="C48" s="1" t="s">
        <v>83</v>
      </c>
      <c r="D48" s="1" t="s">
        <v>84</v>
      </c>
      <c r="E48" s="1">
        <v>104</v>
      </c>
      <c r="F48" s="1">
        <v>70</v>
      </c>
      <c r="G48" s="1">
        <v>59</v>
      </c>
      <c r="H48" s="1">
        <v>-6</v>
      </c>
      <c r="I48" s="1">
        <v>41</v>
      </c>
      <c r="J48" s="1">
        <v>50</v>
      </c>
      <c r="K48" s="1">
        <v>218</v>
      </c>
      <c r="L48" s="1">
        <v>23</v>
      </c>
      <c r="M48" s="1">
        <v>3</v>
      </c>
      <c r="N48" s="1">
        <v>88</v>
      </c>
    </row>
    <row r="49" spans="1:14" x14ac:dyDescent="0.3">
      <c r="A49" s="1">
        <v>27</v>
      </c>
      <c r="B49" s="1" t="s">
        <v>74</v>
      </c>
      <c r="C49" s="1" t="s">
        <v>75</v>
      </c>
      <c r="D49" s="1" t="s">
        <v>76</v>
      </c>
      <c r="E49" s="1">
        <v>98</v>
      </c>
      <c r="F49" s="1">
        <v>59</v>
      </c>
      <c r="G49" s="1">
        <v>82</v>
      </c>
      <c r="H49" s="1">
        <v>-6</v>
      </c>
      <c r="I49" s="1">
        <v>18</v>
      </c>
      <c r="J49" s="1">
        <v>54</v>
      </c>
      <c r="K49" s="1">
        <v>210</v>
      </c>
      <c r="L49" s="1">
        <v>69</v>
      </c>
      <c r="M49" s="1">
        <v>10</v>
      </c>
      <c r="N49" s="1">
        <v>83</v>
      </c>
    </row>
    <row r="50" spans="1:14" x14ac:dyDescent="0.3">
      <c r="A50" s="1">
        <v>19</v>
      </c>
      <c r="B50" s="1" t="s">
        <v>59</v>
      </c>
      <c r="C50" s="1" t="s">
        <v>60</v>
      </c>
      <c r="D50" s="1" t="s">
        <v>52</v>
      </c>
      <c r="E50" s="1">
        <v>130</v>
      </c>
      <c r="F50" s="1">
        <v>39</v>
      </c>
      <c r="G50" s="1">
        <v>84</v>
      </c>
      <c r="H50" s="1">
        <v>-8</v>
      </c>
      <c r="I50" s="1">
        <v>14</v>
      </c>
      <c r="J50" s="1">
        <v>50</v>
      </c>
      <c r="K50" s="1">
        <v>161</v>
      </c>
      <c r="L50" s="1">
        <v>18</v>
      </c>
      <c r="M50" s="1">
        <v>8</v>
      </c>
      <c r="N50" s="1">
        <v>88</v>
      </c>
    </row>
    <row r="51" spans="1:14" x14ac:dyDescent="0.3">
      <c r="A51" s="1">
        <v>34</v>
      </c>
      <c r="B51" s="1" t="s">
        <v>87</v>
      </c>
      <c r="C51" s="1" t="s">
        <v>88</v>
      </c>
      <c r="D51" s="1" t="s">
        <v>89</v>
      </c>
      <c r="E51" s="1">
        <v>98</v>
      </c>
      <c r="F51" s="1">
        <v>59</v>
      </c>
      <c r="G51" s="1">
        <v>80</v>
      </c>
      <c r="H51" s="1">
        <v>-7</v>
      </c>
      <c r="I51" s="1">
        <v>13</v>
      </c>
      <c r="J51" s="1">
        <v>18</v>
      </c>
      <c r="K51" s="1">
        <v>200</v>
      </c>
      <c r="L51" s="1">
        <v>2</v>
      </c>
      <c r="M51" s="1">
        <v>15</v>
      </c>
      <c r="N51" s="1">
        <v>89</v>
      </c>
    </row>
  </sheetData>
  <autoFilter ref="A1:N51">
    <sortState ref="A2:N51">
      <sortCondition ref="C1:C5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B3" sqref="B3"/>
    </sheetView>
  </sheetViews>
  <sheetFormatPr defaultRowHeight="14.4" x14ac:dyDescent="0.3"/>
  <cols>
    <col min="1" max="1" width="14.88671875" bestFit="1" customWidth="1"/>
    <col min="2" max="2" width="12.109375" customWidth="1"/>
    <col min="3" max="3" width="16.6640625" customWidth="1"/>
    <col min="4" max="4" width="14.44140625" customWidth="1"/>
  </cols>
  <sheetData>
    <row r="1" spans="1:4" x14ac:dyDescent="0.3">
      <c r="A1" s="3" t="s">
        <v>2</v>
      </c>
      <c r="B1" t="s">
        <v>121</v>
      </c>
      <c r="C1" t="s">
        <v>122</v>
      </c>
      <c r="D1" t="s">
        <v>123</v>
      </c>
    </row>
    <row r="2" spans="1:4" x14ac:dyDescent="0.3">
      <c r="A2" s="3" t="s">
        <v>52</v>
      </c>
      <c r="B2">
        <f>SUMIF(TopSpotifySongs2019!$D$2:$D$51,Sheet1!A2,TopSpotifySongs2019!$N$2:$N$51)</f>
        <v>269</v>
      </c>
      <c r="C2">
        <f>COUNTIF(TopSpotifySongs2019!$D$2:$D$51,Sheet1!A2)</f>
        <v>3</v>
      </c>
      <c r="D2" s="2">
        <f>B2/C2</f>
        <v>89.666666666666671</v>
      </c>
    </row>
    <row r="3" spans="1:4" x14ac:dyDescent="0.3">
      <c r="A3" s="3" t="s">
        <v>18</v>
      </c>
      <c r="B3">
        <f>SUMIF(TopSpotifySongs2019!$D$2:$D$51,Sheet1!A3,TopSpotifySongs2019!$N$2:$N$51)</f>
        <v>175</v>
      </c>
      <c r="C3">
        <f>COUNTIF(TopSpotifySongs2019!$D$2:$D$51,Sheet1!A3)</f>
        <v>2</v>
      </c>
      <c r="D3" s="2">
        <f>B3/C3</f>
        <v>87.5</v>
      </c>
    </row>
    <row r="4" spans="1:4" x14ac:dyDescent="0.3">
      <c r="A4" s="3" t="s">
        <v>21</v>
      </c>
      <c r="B4">
        <f>SUMIF(TopSpotifySongs2019!$D$2:$D$51,Sheet1!A4,TopSpotifySongs2019!$N$2:$N$51)</f>
        <v>686</v>
      </c>
      <c r="C4">
        <f>COUNTIF(TopSpotifySongs2019!$D$2:$D$51,Sheet1!A4)</f>
        <v>8</v>
      </c>
      <c r="D4" s="2">
        <f>B4/C4</f>
        <v>85.75</v>
      </c>
    </row>
    <row r="5" spans="1:4" x14ac:dyDescent="0.3">
      <c r="A5" s="3" t="s">
        <v>42</v>
      </c>
      <c r="B5">
        <f>SUMIF(TopSpotifySongs2019!$D$2:$D$51,Sheet1!A5,TopSpotifySongs2019!$N$2:$N$51)</f>
        <v>182</v>
      </c>
      <c r="C5">
        <f>COUNTIF(TopSpotifySongs2019!$D$2:$D$51,Sheet1!A5)</f>
        <v>2</v>
      </c>
      <c r="D5" s="2">
        <f>B5/C5</f>
        <v>91</v>
      </c>
    </row>
    <row r="6" spans="1:4" x14ac:dyDescent="0.3">
      <c r="A6" s="3" t="s">
        <v>39</v>
      </c>
      <c r="B6">
        <f>SUMIF(TopSpotifySongs2019!$D$2:$D$51,Sheet1!A6,TopSpotifySongs2019!$N$2:$N$51)</f>
        <v>184</v>
      </c>
      <c r="C6">
        <f>COUNTIF(TopSpotifySongs2019!$D$2:$D$51,Sheet1!A6)</f>
        <v>2</v>
      </c>
      <c r="D6" s="2">
        <f>B6/C6</f>
        <v>92</v>
      </c>
    </row>
    <row r="7" spans="1:4" x14ac:dyDescent="0.3">
      <c r="A7" s="3" t="s">
        <v>57</v>
      </c>
      <c r="B7">
        <f>SUMIF(TopSpotifySongs2019!$D$2:$D$51,Sheet1!A7,TopSpotifySongs2019!$N$2:$N$51)</f>
        <v>449</v>
      </c>
      <c r="C7">
        <f>COUNTIF(TopSpotifySongs2019!$D$2:$D$51,Sheet1!A7)</f>
        <v>5</v>
      </c>
      <c r="D7" s="2">
        <f>B7/C7</f>
        <v>89.8</v>
      </c>
    </row>
    <row r="8" spans="1:4" x14ac:dyDescent="0.3">
      <c r="A8" s="3" t="s">
        <v>24</v>
      </c>
      <c r="B8">
        <f>SUMIF(TopSpotifySongs2019!$D$2:$D$51,Sheet1!A8,TopSpotifySongs2019!$N$2:$N$51)</f>
        <v>601</v>
      </c>
      <c r="C8">
        <f>COUNTIF(TopSpotifySongs2019!$D$2:$D$51,Sheet1!A8)</f>
        <v>7</v>
      </c>
      <c r="D8" s="2">
        <f>B8/C8</f>
        <v>85.857142857142861</v>
      </c>
    </row>
    <row r="9" spans="1:4" x14ac:dyDescent="0.3">
      <c r="A9" s="3" t="s">
        <v>99</v>
      </c>
      <c r="B9">
        <f>SUMIF(TopSpotifySongs2019!$D$2:$D$51,Sheet1!A9,TopSpotifySongs2019!$N$2:$N$51)</f>
        <v>80</v>
      </c>
      <c r="C9">
        <f>COUNTIF(TopSpotifySongs2019!$D$2:$D$51,Sheet1!A9)</f>
        <v>1</v>
      </c>
      <c r="D9" s="2">
        <f>B9/C9</f>
        <v>80</v>
      </c>
    </row>
    <row r="10" spans="1:4" x14ac:dyDescent="0.3">
      <c r="A10" s="3" t="s">
        <v>84</v>
      </c>
      <c r="B10">
        <f>SUMIF(TopSpotifySongs2019!$D$2:$D$51,Sheet1!A10,TopSpotifySongs2019!$N$2:$N$51)</f>
        <v>260</v>
      </c>
      <c r="C10">
        <f>COUNTIF(TopSpotifySongs2019!$D$2:$D$51,Sheet1!A10)</f>
        <v>3</v>
      </c>
      <c r="D10" s="2">
        <f>B10/C10</f>
        <v>86.666666666666671</v>
      </c>
    </row>
    <row r="11" spans="1:4" x14ac:dyDescent="0.3">
      <c r="A11" s="3" t="s">
        <v>36</v>
      </c>
      <c r="B11">
        <f>SUMIF(TopSpotifySongs2019!$D$2:$D$51,Sheet1!A11,TopSpotifySongs2019!$N$2:$N$51)</f>
        <v>178</v>
      </c>
      <c r="C11">
        <f>COUNTIF(TopSpotifySongs2019!$D$2:$D$51,Sheet1!A11)</f>
        <v>2</v>
      </c>
      <c r="D11" s="2">
        <f>B11/C11</f>
        <v>89</v>
      </c>
    </row>
    <row r="12" spans="1:4" x14ac:dyDescent="0.3">
      <c r="A12" s="3" t="s">
        <v>31</v>
      </c>
      <c r="B12">
        <f>SUMIF(TopSpotifySongs2019!$D$2:$D$51,Sheet1!A12,TopSpotifySongs2019!$N$2:$N$51)</f>
        <v>92</v>
      </c>
      <c r="C12">
        <f>COUNTIF(TopSpotifySongs2019!$D$2:$D$51,Sheet1!A12)</f>
        <v>1</v>
      </c>
      <c r="D12" s="2">
        <f>B12/C12</f>
        <v>92</v>
      </c>
    </row>
    <row r="13" spans="1:4" x14ac:dyDescent="0.3">
      <c r="A13" s="3" t="s">
        <v>63</v>
      </c>
      <c r="B13">
        <f>SUMIF(TopSpotifySongs2019!$D$2:$D$51,Sheet1!A13,TopSpotifySongs2019!$N$2:$N$51)</f>
        <v>91</v>
      </c>
      <c r="C13">
        <f>COUNTIF(TopSpotifySongs2019!$D$2:$D$51,Sheet1!A13)</f>
        <v>1</v>
      </c>
      <c r="D13" s="2">
        <f>B13/C13</f>
        <v>91</v>
      </c>
    </row>
    <row r="14" spans="1:4" x14ac:dyDescent="0.3">
      <c r="A14" s="3" t="s">
        <v>115</v>
      </c>
      <c r="B14">
        <f>SUMIF(TopSpotifySongs2019!$D$2:$D$51,Sheet1!A14,TopSpotifySongs2019!$N$2:$N$51)</f>
        <v>176</v>
      </c>
      <c r="C14">
        <f>COUNTIF(TopSpotifySongs2019!$D$2:$D$51,Sheet1!A14)</f>
        <v>2</v>
      </c>
      <c r="D14" s="2">
        <f>B14/C14</f>
        <v>88</v>
      </c>
    </row>
    <row r="15" spans="1:4" x14ac:dyDescent="0.3">
      <c r="A15" s="3" t="s">
        <v>94</v>
      </c>
      <c r="B15">
        <f>SUMIF(TopSpotifySongs2019!$D$2:$D$51,Sheet1!A15,TopSpotifySongs2019!$N$2:$N$51)</f>
        <v>89</v>
      </c>
      <c r="C15">
        <f>COUNTIF(TopSpotifySongs2019!$D$2:$D$51,Sheet1!A15)</f>
        <v>1</v>
      </c>
      <c r="D15" s="2">
        <f>B15/C15</f>
        <v>89</v>
      </c>
    </row>
    <row r="16" spans="1:4" x14ac:dyDescent="0.3">
      <c r="A16" s="3" t="s">
        <v>66</v>
      </c>
      <c r="B16">
        <f>SUMIF(TopSpotifySongs2019!$D$2:$D$51,Sheet1!A16,TopSpotifySongs2019!$N$2:$N$51)</f>
        <v>91</v>
      </c>
      <c r="C16">
        <f>COUNTIF(TopSpotifySongs2019!$D$2:$D$51,Sheet1!A16)</f>
        <v>1</v>
      </c>
      <c r="D16" s="2">
        <f>B16/C16</f>
        <v>91</v>
      </c>
    </row>
    <row r="17" spans="1:4" x14ac:dyDescent="0.3">
      <c r="A17" s="3" t="s">
        <v>27</v>
      </c>
      <c r="B17">
        <f>SUMIF(TopSpotifySongs2019!$D$2:$D$51,Sheet1!A17,TopSpotifySongs2019!$N$2:$N$51)</f>
        <v>185</v>
      </c>
      <c r="C17">
        <f>COUNTIF(TopSpotifySongs2019!$D$2:$D$51,Sheet1!A17)</f>
        <v>2</v>
      </c>
      <c r="D17" s="2">
        <f>B17/C17</f>
        <v>92.5</v>
      </c>
    </row>
    <row r="18" spans="1:4" x14ac:dyDescent="0.3">
      <c r="A18" s="3" t="s">
        <v>112</v>
      </c>
      <c r="B18">
        <f>SUMIF(TopSpotifySongs2019!$D$2:$D$51,Sheet1!A18,TopSpotifySongs2019!$N$2:$N$51)</f>
        <v>88</v>
      </c>
      <c r="C18">
        <f>COUNTIF(TopSpotifySongs2019!$D$2:$D$51,Sheet1!A18)</f>
        <v>1</v>
      </c>
      <c r="D18" s="2">
        <f>B18/C18</f>
        <v>88</v>
      </c>
    </row>
    <row r="19" spans="1:4" x14ac:dyDescent="0.3">
      <c r="A19" s="3" t="s">
        <v>49</v>
      </c>
      <c r="B19">
        <f>SUMIF(TopSpotifySongs2019!$D$2:$D$51,Sheet1!A19,TopSpotifySongs2019!$N$2:$N$51)</f>
        <v>178</v>
      </c>
      <c r="C19">
        <f>COUNTIF(TopSpotifySongs2019!$D$2:$D$51,Sheet1!A19)</f>
        <v>2</v>
      </c>
      <c r="D19" s="2">
        <f>B19/C19</f>
        <v>89</v>
      </c>
    </row>
    <row r="20" spans="1:4" x14ac:dyDescent="0.3">
      <c r="A20" s="3" t="s">
        <v>15</v>
      </c>
      <c r="B20">
        <f>SUMIF(TopSpotifySongs2019!$D$2:$D$51,Sheet1!A20,TopSpotifySongs2019!$N$2:$N$51)</f>
        <v>149</v>
      </c>
      <c r="C20">
        <f>COUNTIF(TopSpotifySongs2019!$D$2:$D$51,Sheet1!A20)</f>
        <v>2</v>
      </c>
      <c r="D20" s="2">
        <f>B20/C20</f>
        <v>74.5</v>
      </c>
    </row>
    <row r="21" spans="1:4" x14ac:dyDescent="0.3">
      <c r="A21" s="3" t="s">
        <v>76</v>
      </c>
      <c r="B21">
        <f>SUMIF(TopSpotifySongs2019!$D$2:$D$51,Sheet1!A21,TopSpotifySongs2019!$N$2:$N$51)</f>
        <v>83</v>
      </c>
      <c r="C21">
        <f>COUNTIF(TopSpotifySongs2019!$D$2:$D$51,Sheet1!A21)</f>
        <v>1</v>
      </c>
      <c r="D21" s="2">
        <f>B21/C21</f>
        <v>83</v>
      </c>
    </row>
    <row r="22" spans="1:4" x14ac:dyDescent="0.3">
      <c r="A22" s="3" t="s">
        <v>89</v>
      </c>
      <c r="B22">
        <f>SUMIF(TopSpotifySongs2019!$D$2:$D$51,Sheet1!A22,TopSpotifySongs2019!$N$2:$N$51)</f>
        <v>89</v>
      </c>
      <c r="C22">
        <f>COUNTIF(TopSpotifySongs2019!$D$2:$D$51,Sheet1!A22)</f>
        <v>1</v>
      </c>
      <c r="D22" s="2">
        <f>B22/C22</f>
        <v>89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955788DA5D6147B120740556E4A706" ma:contentTypeVersion="13" ma:contentTypeDescription="Create a new document." ma:contentTypeScope="" ma:versionID="43b23b8224a43603c995bc3607dfc33a">
  <xsd:schema xmlns:xsd="http://www.w3.org/2001/XMLSchema" xmlns:xs="http://www.w3.org/2001/XMLSchema" xmlns:p="http://schemas.microsoft.com/office/2006/metadata/properties" xmlns:ns3="69f5c352-caf5-45de-b6eb-04e06099860e" xmlns:ns4="25e603f3-ccb7-4b71-b50b-f9ee55e5f2a1" targetNamespace="http://schemas.microsoft.com/office/2006/metadata/properties" ma:root="true" ma:fieldsID="5c36033ef391dd3ceb17ccec808b0385" ns3:_="" ns4:_="">
    <xsd:import namespace="69f5c352-caf5-45de-b6eb-04e06099860e"/>
    <xsd:import namespace="25e603f3-ccb7-4b71-b50b-f9ee55e5f2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5c352-caf5-45de-b6eb-04e0609986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603f3-ccb7-4b71-b50b-f9ee55e5f2a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3AEFA5-F88D-48B0-894E-8D22BC8C87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f5c352-caf5-45de-b6eb-04e06099860e"/>
    <ds:schemaRef ds:uri="25e603f3-ccb7-4b71-b50b-f9ee55e5f2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41CF2E-3B3E-43AF-A65C-27AE14C32C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FB9249-70B9-4972-AA9D-0093818B72D4}">
  <ds:schemaRefs>
    <ds:schemaRef ds:uri="http://purl.org/dc/elements/1.1/"/>
    <ds:schemaRef ds:uri="http://schemas.microsoft.com/office/2006/metadata/properties"/>
    <ds:schemaRef ds:uri="69f5c352-caf5-45de-b6eb-04e06099860e"/>
    <ds:schemaRef ds:uri="http://purl.org/dc/terms/"/>
    <ds:schemaRef ds:uri="25e603f3-ccb7-4b71-b50b-f9ee55e5f2a1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TopSpotifySongs2019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DOONAN Jenni</dc:creator>
  <cp:lastModifiedBy>DOONAN Jenni</cp:lastModifiedBy>
  <dcterms:created xsi:type="dcterms:W3CDTF">2020-07-07T12:24:16Z</dcterms:created>
  <dcterms:modified xsi:type="dcterms:W3CDTF">2020-07-09T11:19:04Z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0x0101001A955788DA5D6147B120740556E4A706</vt:lpwstr>
  </property>
</Properties>
</file>