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oe-my.sharepoint.com/personal/jdoonan_ed_ac_uk/Documents/Curriculum Manager Work/Lessons/Spotify Lessons/Updated for Accessability/"/>
    </mc:Choice>
  </mc:AlternateContent>
  <bookViews>
    <workbookView xWindow="0" yWindow="0" windowWidth="28800" windowHeight="1230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C12" i="2"/>
  <c r="C6" i="2"/>
  <c r="C13" i="2"/>
  <c r="C14" i="2"/>
  <c r="C8" i="2"/>
  <c r="C2" i="2"/>
  <c r="C9" i="2"/>
  <c r="C11" i="2"/>
  <c r="C4" i="2"/>
  <c r="C10" i="2"/>
  <c r="C5" i="2"/>
  <c r="C3" i="2"/>
  <c r="C7" i="2"/>
  <c r="B3" i="2"/>
  <c r="B4" i="2"/>
  <c r="B5" i="2"/>
  <c r="B6" i="2"/>
  <c r="B7" i="2"/>
  <c r="B8" i="2"/>
  <c r="B9" i="2"/>
  <c r="B10" i="2"/>
  <c r="B11" i="2"/>
  <c r="B12" i="2"/>
  <c r="B13" i="2"/>
  <c r="B14" i="2"/>
</calcChain>
</file>

<file path=xl/sharedStrings.xml><?xml version="1.0" encoding="utf-8"?>
<sst xmlns="http://schemas.openxmlformats.org/spreadsheetml/2006/main" count="82" uniqueCount="58">
  <si>
    <t>Track.Name</t>
  </si>
  <si>
    <t>Artist.Name</t>
  </si>
  <si>
    <t>Genre</t>
  </si>
  <si>
    <t>Popularity</t>
  </si>
  <si>
    <t>Señorita</t>
  </si>
  <si>
    <t>Shawn Mendes</t>
  </si>
  <si>
    <t>canadian pop</t>
  </si>
  <si>
    <t>China</t>
  </si>
  <si>
    <t>Anuel AA</t>
  </si>
  <si>
    <t>reggaeton flow</t>
  </si>
  <si>
    <t>boyfriend (with Social House)</t>
  </si>
  <si>
    <t>Ariana Grande</t>
  </si>
  <si>
    <t>dance pop</t>
  </si>
  <si>
    <t>Beautiful People (feat. Khalid)</t>
  </si>
  <si>
    <t>Ed Sheeran</t>
  </si>
  <si>
    <t>pop</t>
  </si>
  <si>
    <t>Goodbyes (Feat. Young Thug)</t>
  </si>
  <si>
    <t>Post Malone</t>
  </si>
  <si>
    <t>dfw rap</t>
  </si>
  <si>
    <t>I Don't Care (with Justin Bieber)</t>
  </si>
  <si>
    <t>Ransom</t>
  </si>
  <si>
    <t>Lil Tecca</t>
  </si>
  <si>
    <t>trap music</t>
  </si>
  <si>
    <t>How Do You Sleep?</t>
  </si>
  <si>
    <t>Sam Smith</t>
  </si>
  <si>
    <t>Old Town Road - Remix</t>
  </si>
  <si>
    <t>Lil Nas X</t>
  </si>
  <si>
    <t>country rap</t>
  </si>
  <si>
    <t>bad guy</t>
  </si>
  <si>
    <t>Billie Eilish</t>
  </si>
  <si>
    <t>electropop</t>
  </si>
  <si>
    <t>Callaita</t>
  </si>
  <si>
    <t>Bad Bunny</t>
  </si>
  <si>
    <t>reggaeton</t>
  </si>
  <si>
    <t>Loco Contigo (feat. J. Balvin &amp; Tyga)</t>
  </si>
  <si>
    <t>DJ Snake</t>
  </si>
  <si>
    <t>Someone You Loved</t>
  </si>
  <si>
    <t>Lewis Capaldi</t>
  </si>
  <si>
    <t>Otro Trago - Remix</t>
  </si>
  <si>
    <t>Sech</t>
  </si>
  <si>
    <t>panamanian pop</t>
  </si>
  <si>
    <t>Money In The Grave (Drake ft. Rick Ross)</t>
  </si>
  <si>
    <t>Drake</t>
  </si>
  <si>
    <t>canadian hip hop</t>
  </si>
  <si>
    <t>No Guidance (feat. Drake)</t>
  </si>
  <si>
    <t>Chris Brown</t>
  </si>
  <si>
    <t>LA CANCIÓN</t>
  </si>
  <si>
    <t>J Balvin</t>
  </si>
  <si>
    <t>latin</t>
  </si>
  <si>
    <t>Sunflower - Spider-Man: Into the Spider-Verse</t>
  </si>
  <si>
    <t>Lalala</t>
  </si>
  <si>
    <t>Y2K</t>
  </si>
  <si>
    <t>Truth Hurts</t>
  </si>
  <si>
    <t>Lizzo</t>
  </si>
  <si>
    <t>escape room</t>
  </si>
  <si>
    <t>Total Score</t>
  </si>
  <si>
    <t>Average</t>
  </si>
  <si>
    <t>If you require this document in an alternative format, such as large print or a coloured background, please contact Claire Sowton, data.schools@ed.ac.uk or Moray House School of Education and Sport, St John’s Land, Holyrood Road, Edinburgh, EH8 8AQ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</si>
</sst>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1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7">
    <dxf>
      <numFmt numFmtId="1" formatCode="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31</xdr:row>
      <xdr:rowOff>0</xdr:rowOff>
    </xdr:from>
    <xdr:to>
      <xdr:col>2</xdr:col>
      <xdr:colOff>152400</xdr:colOff>
      <xdr:row>34</xdr:row>
      <xdr:rowOff>171450</xdr:rowOff>
    </xdr:to>
    <xdr:pic>
      <xdr:nvPicPr>
        <xdr:cNvPr id="2" name="Picture 18" descr="A close up of a sign&#10;&#10;Description automatically generat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915025"/>
          <a:ext cx="42195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485775</xdr:colOff>
      <xdr:row>30</xdr:row>
      <xdr:rowOff>66675</xdr:rowOff>
    </xdr:from>
    <xdr:to>
      <xdr:col>4</xdr:col>
      <xdr:colOff>447675</xdr:colOff>
      <xdr:row>35</xdr:row>
      <xdr:rowOff>9525</xdr:rowOff>
    </xdr:to>
    <xdr:pic>
      <xdr:nvPicPr>
        <xdr:cNvPr id="3" name="Picture 29" descr="A picture containing clock&#10;&#10;Description automatically generate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5791200"/>
          <a:ext cx="200977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25</xdr:row>
      <xdr:rowOff>114300</xdr:rowOff>
    </xdr:from>
    <xdr:to>
      <xdr:col>6</xdr:col>
      <xdr:colOff>114300</xdr:colOff>
      <xdr:row>29</xdr:row>
      <xdr:rowOff>95250</xdr:rowOff>
    </xdr:to>
    <xdr:pic>
      <xdr:nvPicPr>
        <xdr:cNvPr id="4" name="Picture 18" descr="A close up of a sign&#10;&#10;Description automatically generat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876800"/>
          <a:ext cx="42195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447675</xdr:colOff>
      <xdr:row>24</xdr:row>
      <xdr:rowOff>180975</xdr:rowOff>
    </xdr:from>
    <xdr:to>
      <xdr:col>10</xdr:col>
      <xdr:colOff>19050</xdr:colOff>
      <xdr:row>29</xdr:row>
      <xdr:rowOff>123825</xdr:rowOff>
    </xdr:to>
    <xdr:pic>
      <xdr:nvPicPr>
        <xdr:cNvPr id="5" name="Picture 29" descr="A picture containing clock&#10;&#10;Description automatically generate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4752975"/>
          <a:ext cx="200977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C14" totalsRowShown="0" headerRowDxfId="6" headerRowBorderDxfId="5" tableBorderDxfId="4" totalsRowBorderDxfId="3">
  <autoFilter ref="A1:C14"/>
  <sortState ref="A2:C14">
    <sortCondition ref="A1:A14"/>
  </sortState>
  <tableColumns count="3">
    <tableColumn id="1" name="Genre" dataDxfId="2"/>
    <tableColumn id="2" name="Total Score" dataDxfId="1">
      <calculatedColumnFormula>SUMIF(Sheet1!D$2:D$21,Table1[[#This Row],[Genre]],Sheet1!E$2:E$21)</calculatedColumnFormula>
    </tableColumn>
    <tableColumn id="3" name="Average" dataDxfId="0">
      <calculatedColumnFormula>AVERAGEIF(Sheet1!D$2:D21,Table1[[#This Row],[Genre]],Sheet1!E$2:E21)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.schools@ed.ac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hyperlink" Target="mailto:data.schools@ed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19" workbookViewId="0">
      <selection activeCell="B47" sqref="B47"/>
    </sheetView>
  </sheetViews>
  <sheetFormatPr defaultRowHeight="15" x14ac:dyDescent="0.25"/>
  <cols>
    <col min="1" max="1" width="3" bestFit="1" customWidth="1"/>
    <col min="2" max="2" width="58.85546875" bestFit="1" customWidth="1"/>
    <col min="3" max="3" width="15.85546875" bestFit="1" customWidth="1"/>
    <col min="4" max="4" width="14.85546875" bestFit="1" customWidth="1"/>
    <col min="5" max="5" width="9.28515625" bestFit="1" customWidth="1"/>
  </cols>
  <sheetData>
    <row r="1" spans="1:5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 s="1">
        <v>15</v>
      </c>
      <c r="B2" s="1" t="s">
        <v>41</v>
      </c>
      <c r="C2" s="1" t="s">
        <v>42</v>
      </c>
      <c r="D2" s="1" t="s">
        <v>43</v>
      </c>
      <c r="E2" s="1">
        <v>92</v>
      </c>
    </row>
    <row r="3" spans="1:5" x14ac:dyDescent="0.25">
      <c r="A3" s="1">
        <v>19</v>
      </c>
      <c r="B3" s="1" t="s">
        <v>50</v>
      </c>
      <c r="C3" s="1" t="s">
        <v>51</v>
      </c>
      <c r="D3" s="1" t="s">
        <v>43</v>
      </c>
      <c r="E3" s="1">
        <v>88</v>
      </c>
    </row>
    <row r="4" spans="1:5" x14ac:dyDescent="0.25">
      <c r="A4" s="1">
        <v>1</v>
      </c>
      <c r="B4" s="1" t="s">
        <v>4</v>
      </c>
      <c r="C4" s="1" t="s">
        <v>5</v>
      </c>
      <c r="D4" s="1" t="s">
        <v>6</v>
      </c>
      <c r="E4" s="1">
        <v>79</v>
      </c>
    </row>
    <row r="5" spans="1:5" x14ac:dyDescent="0.25">
      <c r="A5" s="1">
        <v>9</v>
      </c>
      <c r="B5" s="1" t="s">
        <v>25</v>
      </c>
      <c r="C5" s="1" t="s">
        <v>26</v>
      </c>
      <c r="D5" s="1" t="s">
        <v>27</v>
      </c>
      <c r="E5" s="1">
        <v>87</v>
      </c>
    </row>
    <row r="6" spans="1:5" x14ac:dyDescent="0.25">
      <c r="A6" s="1">
        <v>12</v>
      </c>
      <c r="B6" s="1" t="s">
        <v>34</v>
      </c>
      <c r="C6" s="1" t="s">
        <v>35</v>
      </c>
      <c r="D6" s="1" t="s">
        <v>12</v>
      </c>
      <c r="E6" s="1">
        <v>86</v>
      </c>
    </row>
    <row r="7" spans="1:5" x14ac:dyDescent="0.25">
      <c r="A7" s="1">
        <v>3</v>
      </c>
      <c r="B7" s="1" t="s">
        <v>10</v>
      </c>
      <c r="C7" s="1" t="s">
        <v>11</v>
      </c>
      <c r="D7" s="1" t="s">
        <v>12</v>
      </c>
      <c r="E7" s="1">
        <v>85</v>
      </c>
    </row>
    <row r="8" spans="1:5" x14ac:dyDescent="0.25">
      <c r="A8" s="1">
        <v>16</v>
      </c>
      <c r="B8" s="1" t="s">
        <v>44</v>
      </c>
      <c r="C8" s="1" t="s">
        <v>45</v>
      </c>
      <c r="D8" s="1" t="s">
        <v>12</v>
      </c>
      <c r="E8" s="1">
        <v>82</v>
      </c>
    </row>
    <row r="9" spans="1:5" x14ac:dyDescent="0.25">
      <c r="A9" s="1">
        <v>5</v>
      </c>
      <c r="B9" s="1" t="s">
        <v>16</v>
      </c>
      <c r="C9" s="1" t="s">
        <v>17</v>
      </c>
      <c r="D9" s="1" t="s">
        <v>18</v>
      </c>
      <c r="E9" s="1">
        <v>94</v>
      </c>
    </row>
    <row r="10" spans="1:5" x14ac:dyDescent="0.25">
      <c r="A10" s="1">
        <v>18</v>
      </c>
      <c r="B10" s="1" t="s">
        <v>49</v>
      </c>
      <c r="C10" s="1" t="s">
        <v>17</v>
      </c>
      <c r="D10" s="1" t="s">
        <v>18</v>
      </c>
      <c r="E10" s="1">
        <v>91</v>
      </c>
    </row>
    <row r="11" spans="1:5" x14ac:dyDescent="0.25">
      <c r="A11" s="1">
        <v>10</v>
      </c>
      <c r="B11" s="1" t="s">
        <v>28</v>
      </c>
      <c r="C11" s="1" t="s">
        <v>29</v>
      </c>
      <c r="D11" s="1" t="s">
        <v>30</v>
      </c>
      <c r="E11" s="1">
        <v>95</v>
      </c>
    </row>
    <row r="12" spans="1:5" x14ac:dyDescent="0.25">
      <c r="A12" s="1">
        <v>20</v>
      </c>
      <c r="B12" s="1" t="s">
        <v>52</v>
      </c>
      <c r="C12" s="1" t="s">
        <v>53</v>
      </c>
      <c r="D12" s="1" t="s">
        <v>54</v>
      </c>
      <c r="E12" s="1">
        <v>91</v>
      </c>
    </row>
    <row r="13" spans="1:5" x14ac:dyDescent="0.25">
      <c r="A13" s="1">
        <v>17</v>
      </c>
      <c r="B13" s="1" t="s">
        <v>46</v>
      </c>
      <c r="C13" s="1" t="s">
        <v>47</v>
      </c>
      <c r="D13" s="1" t="s">
        <v>48</v>
      </c>
      <c r="E13" s="1">
        <v>90</v>
      </c>
    </row>
    <row r="14" spans="1:5" x14ac:dyDescent="0.25">
      <c r="A14" s="1">
        <v>14</v>
      </c>
      <c r="B14" s="1" t="s">
        <v>38</v>
      </c>
      <c r="C14" s="1" t="s">
        <v>39</v>
      </c>
      <c r="D14" s="1" t="s">
        <v>40</v>
      </c>
      <c r="E14" s="1">
        <v>87</v>
      </c>
    </row>
    <row r="15" spans="1:5" x14ac:dyDescent="0.25">
      <c r="A15" s="1">
        <v>8</v>
      </c>
      <c r="B15" s="1" t="s">
        <v>23</v>
      </c>
      <c r="C15" s="1" t="s">
        <v>24</v>
      </c>
      <c r="D15" s="1" t="s">
        <v>15</v>
      </c>
      <c r="E15" s="1">
        <v>90</v>
      </c>
    </row>
    <row r="16" spans="1:5" x14ac:dyDescent="0.25">
      <c r="A16" s="1">
        <v>13</v>
      </c>
      <c r="B16" s="1" t="s">
        <v>36</v>
      </c>
      <c r="C16" s="1" t="s">
        <v>37</v>
      </c>
      <c r="D16" s="1" t="s">
        <v>15</v>
      </c>
      <c r="E16" s="1">
        <v>88</v>
      </c>
    </row>
    <row r="17" spans="1:8" x14ac:dyDescent="0.25">
      <c r="A17" s="1">
        <v>4</v>
      </c>
      <c r="B17" s="1" t="s">
        <v>13</v>
      </c>
      <c r="C17" s="1" t="s">
        <v>14</v>
      </c>
      <c r="D17" s="1" t="s">
        <v>15</v>
      </c>
      <c r="E17" s="1">
        <v>86</v>
      </c>
    </row>
    <row r="18" spans="1:8" x14ac:dyDescent="0.25">
      <c r="A18" s="1">
        <v>6</v>
      </c>
      <c r="B18" s="1" t="s">
        <v>19</v>
      </c>
      <c r="C18" s="1" t="s">
        <v>14</v>
      </c>
      <c r="D18" s="1" t="s">
        <v>15</v>
      </c>
      <c r="E18" s="1">
        <v>84</v>
      </c>
    </row>
    <row r="19" spans="1:8" x14ac:dyDescent="0.25">
      <c r="A19" s="1">
        <v>11</v>
      </c>
      <c r="B19" s="1" t="s">
        <v>31</v>
      </c>
      <c r="C19" s="1" t="s">
        <v>32</v>
      </c>
      <c r="D19" s="1" t="s">
        <v>33</v>
      </c>
      <c r="E19" s="1">
        <v>93</v>
      </c>
    </row>
    <row r="20" spans="1:8" x14ac:dyDescent="0.25">
      <c r="A20" s="1">
        <v>2</v>
      </c>
      <c r="B20" s="1" t="s">
        <v>7</v>
      </c>
      <c r="C20" s="1" t="s">
        <v>8</v>
      </c>
      <c r="D20" s="1" t="s">
        <v>9</v>
      </c>
      <c r="E20" s="1">
        <v>92</v>
      </c>
    </row>
    <row r="21" spans="1:8" x14ac:dyDescent="0.25">
      <c r="A21" s="1">
        <v>7</v>
      </c>
      <c r="B21" s="1" t="s">
        <v>20</v>
      </c>
      <c r="C21" s="1" t="s">
        <v>21</v>
      </c>
      <c r="D21" s="1" t="s">
        <v>22</v>
      </c>
      <c r="E21" s="1">
        <v>92</v>
      </c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12" t="s">
        <v>57</v>
      </c>
      <c r="C27" s="12"/>
      <c r="D27" s="12"/>
      <c r="E27" s="2"/>
      <c r="F27" s="2"/>
      <c r="G27" s="2"/>
      <c r="H27" s="2"/>
    </row>
    <row r="28" spans="1:8" ht="15.75" customHeight="1" x14ac:dyDescent="0.25">
      <c r="A28" s="2"/>
      <c r="B28" s="12"/>
      <c r="C28" s="12"/>
      <c r="D28" s="12"/>
      <c r="E28" s="2"/>
      <c r="F28" s="2"/>
      <c r="G28" s="2"/>
      <c r="H28" s="2"/>
    </row>
    <row r="29" spans="1:8" x14ac:dyDescent="0.25">
      <c r="A29" s="2"/>
      <c r="B29" s="12"/>
      <c r="C29" s="12"/>
      <c r="D29" s="1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</sheetData>
  <sortState ref="A2:E21">
    <sortCondition ref="D2:D21"/>
  </sortState>
  <mergeCells count="1">
    <mergeCell ref="B27:D29"/>
  </mergeCells>
  <hyperlinks>
    <hyperlink ref="B27" r:id="rId1" display="mailto:data.schools@ed.ac.uk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I15" sqref="I15"/>
    </sheetView>
  </sheetViews>
  <sheetFormatPr defaultRowHeight="15" x14ac:dyDescent="0.25"/>
  <cols>
    <col min="1" max="1" width="14.85546875" bestFit="1" customWidth="1"/>
    <col min="2" max="2" width="12.140625" style="11" customWidth="1"/>
    <col min="3" max="3" width="9.28515625" customWidth="1"/>
  </cols>
  <sheetData>
    <row r="1" spans="1:3" x14ac:dyDescent="0.25">
      <c r="A1" s="4" t="s">
        <v>2</v>
      </c>
      <c r="B1" s="8" t="s">
        <v>55</v>
      </c>
      <c r="C1" s="6" t="s">
        <v>56</v>
      </c>
    </row>
    <row r="2" spans="1:3" x14ac:dyDescent="0.25">
      <c r="A2" s="3" t="s">
        <v>43</v>
      </c>
      <c r="B2" s="9">
        <f>SUMIF(Sheet1!D$2:D$21,Table1[[#This Row],[Genre]],Sheet1!E$2:E$21)</f>
        <v>180</v>
      </c>
      <c r="C2" s="7">
        <f>AVERAGEIF(Sheet1!D$2:D27,Table1[[#This Row],[Genre]],Sheet1!E$2:E27)</f>
        <v>90</v>
      </c>
    </row>
    <row r="3" spans="1:3" x14ac:dyDescent="0.25">
      <c r="A3" s="3" t="s">
        <v>6</v>
      </c>
      <c r="B3" s="9">
        <f>SUMIF(Sheet1!D$2:D$21,Table1[[#This Row],[Genre]],Sheet1!E$2:E$21)</f>
        <v>79</v>
      </c>
      <c r="C3" s="7">
        <f>AVERAGEIF(Sheet1!D$2:D33,Table1[[#This Row],[Genre]],Sheet1!E$2:E33)</f>
        <v>79</v>
      </c>
    </row>
    <row r="4" spans="1:3" x14ac:dyDescent="0.25">
      <c r="A4" s="3" t="s">
        <v>27</v>
      </c>
      <c r="B4" s="9">
        <f>SUMIF(Sheet1!D$2:D$21,Table1[[#This Row],[Genre]],Sheet1!E$2:E$21)</f>
        <v>87</v>
      </c>
      <c r="C4" s="7">
        <f>AVERAGEIF(Sheet1!D$2:D30,Table1[[#This Row],[Genre]],Sheet1!E$2:E30)</f>
        <v>87</v>
      </c>
    </row>
    <row r="5" spans="1:3" x14ac:dyDescent="0.25">
      <c r="A5" s="3" t="s">
        <v>12</v>
      </c>
      <c r="B5" s="9">
        <f>SUMIF(Sheet1!D$2:D$21,Table1[[#This Row],[Genre]],Sheet1!E$2:E$21)</f>
        <v>253</v>
      </c>
      <c r="C5" s="7">
        <f>AVERAGEIF(Sheet1!D$2:D32,Table1[[#This Row],[Genre]],Sheet1!E$2:E32)</f>
        <v>84.333333333333329</v>
      </c>
    </row>
    <row r="6" spans="1:3" x14ac:dyDescent="0.25">
      <c r="A6" s="3" t="s">
        <v>18</v>
      </c>
      <c r="B6" s="9">
        <f>SUMIF(Sheet1!D$2:D$21,Table1[[#This Row],[Genre]],Sheet1!E$2:E$21)</f>
        <v>185</v>
      </c>
      <c r="C6" s="7">
        <f>AVERAGEIF(Sheet1!D$2:D23,Table1[[#This Row],[Genre]],Sheet1!E$2:E23)</f>
        <v>92.5</v>
      </c>
    </row>
    <row r="7" spans="1:3" x14ac:dyDescent="0.25">
      <c r="A7" s="3" t="s">
        <v>30</v>
      </c>
      <c r="B7" s="9">
        <f>SUMIF(Sheet1!D$2:D$21,Table1[[#This Row],[Genre]],Sheet1!E$2:E$21)</f>
        <v>95</v>
      </c>
      <c r="C7" s="7">
        <f>AVERAGEIF(Sheet1!D$2:D21,Table1[[#This Row],[Genre]],Sheet1!E$2:E21)</f>
        <v>95</v>
      </c>
    </row>
    <row r="8" spans="1:3" x14ac:dyDescent="0.25">
      <c r="A8" s="3" t="s">
        <v>54</v>
      </c>
      <c r="B8" s="9">
        <f>SUMIF(Sheet1!D$2:D$21,Table1[[#This Row],[Genre]],Sheet1!E$2:E$21)</f>
        <v>91</v>
      </c>
      <c r="C8" s="7">
        <f>AVERAGEIF(Sheet1!D$2:D26,Table1[[#This Row],[Genre]],Sheet1!E$2:E26)</f>
        <v>91</v>
      </c>
    </row>
    <row r="9" spans="1:3" x14ac:dyDescent="0.25">
      <c r="A9" s="3" t="s">
        <v>48</v>
      </c>
      <c r="B9" s="9">
        <f>SUMIF(Sheet1!D$2:D$21,Table1[[#This Row],[Genre]],Sheet1!E$2:E$21)</f>
        <v>90</v>
      </c>
      <c r="C9" s="7">
        <f>AVERAGEIF(Sheet1!D$2:D28,Table1[[#This Row],[Genre]],Sheet1!E$2:E28)</f>
        <v>90</v>
      </c>
    </row>
    <row r="10" spans="1:3" x14ac:dyDescent="0.25">
      <c r="A10" s="3" t="s">
        <v>40</v>
      </c>
      <c r="B10" s="9">
        <f>SUMIF(Sheet1!D$2:D$21,Table1[[#This Row],[Genre]],Sheet1!E$2:E$21)</f>
        <v>87</v>
      </c>
      <c r="C10" s="7">
        <f>AVERAGEIF(Sheet1!D$2:D31,Table1[[#This Row],[Genre]],Sheet1!E$2:E31)</f>
        <v>87</v>
      </c>
    </row>
    <row r="11" spans="1:3" x14ac:dyDescent="0.25">
      <c r="A11" s="3" t="s">
        <v>15</v>
      </c>
      <c r="B11" s="9">
        <f>SUMIF(Sheet1!D$2:D$21,Table1[[#This Row],[Genre]],Sheet1!E$2:E$21)</f>
        <v>348</v>
      </c>
      <c r="C11" s="7">
        <f>AVERAGEIF(Sheet1!D$2:D29,Table1[[#This Row],[Genre]],Sheet1!E$2:E29)</f>
        <v>87</v>
      </c>
    </row>
    <row r="12" spans="1:3" x14ac:dyDescent="0.25">
      <c r="A12" s="3" t="s">
        <v>33</v>
      </c>
      <c r="B12" s="9">
        <f>SUMIF(Sheet1!D$2:D$21,Table1[[#This Row],[Genre]],Sheet1!E$2:E$21)</f>
        <v>93</v>
      </c>
      <c r="C12" s="7">
        <f>AVERAGEIF(Sheet1!D$2:D22,Table1[[#This Row],[Genre]],Sheet1!E$2:E22)</f>
        <v>93</v>
      </c>
    </row>
    <row r="13" spans="1:3" x14ac:dyDescent="0.25">
      <c r="A13" s="3" t="s">
        <v>9</v>
      </c>
      <c r="B13" s="9">
        <f>SUMIF(Sheet1!D$2:D$21,Table1[[#This Row],[Genre]],Sheet1!E$2:E$21)</f>
        <v>92</v>
      </c>
      <c r="C13" s="7">
        <f>AVERAGEIF(Sheet1!D$2:D24,Table1[[#This Row],[Genre]],Sheet1!E$2:E24)</f>
        <v>92</v>
      </c>
    </row>
    <row r="14" spans="1:3" x14ac:dyDescent="0.25">
      <c r="A14" s="5" t="s">
        <v>22</v>
      </c>
      <c r="B14" s="10">
        <f>SUMIF(Sheet1!D$2:D$21,Table1[[#This Row],[Genre]],Sheet1!E$2:E$21)</f>
        <v>92</v>
      </c>
      <c r="C14" s="7">
        <f>AVERAGEIF(Sheet1!D$2:D25,Table1[[#This Row],[Genre]],Sheet1!E$2:E25)</f>
        <v>92</v>
      </c>
    </row>
    <row r="21" spans="1:7" x14ac:dyDescent="0.25">
      <c r="A21" s="12" t="s">
        <v>57</v>
      </c>
      <c r="B21" s="12"/>
      <c r="C21" s="12"/>
      <c r="D21" s="2"/>
      <c r="E21" s="2"/>
      <c r="F21" s="2"/>
      <c r="G21" s="2"/>
    </row>
    <row r="22" spans="1:7" x14ac:dyDescent="0.25">
      <c r="A22" s="12"/>
      <c r="B22" s="12"/>
      <c r="C22" s="12"/>
      <c r="D22" s="2"/>
      <c r="E22" s="2"/>
      <c r="F22" s="2"/>
      <c r="G22" s="2"/>
    </row>
    <row r="23" spans="1:7" x14ac:dyDescent="0.25">
      <c r="A23" s="12"/>
      <c r="B23" s="12"/>
      <c r="C23" s="1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</sheetData>
  <mergeCells count="1">
    <mergeCell ref="A21:C23"/>
  </mergeCells>
  <hyperlinks>
    <hyperlink ref="A21" r:id="rId1" display="mailto:data.schools@ed.ac.uk"/>
  </hyperlinks>
  <pageMargins left="0.7" right="0.7" top="0.75" bottom="0.75" header="0.3" footer="0.3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955788DA5D6147B120740556E4A706" ma:contentTypeVersion="13" ma:contentTypeDescription="Create a new document." ma:contentTypeScope="" ma:versionID="43b23b8224a43603c995bc3607dfc33a">
  <xsd:schema xmlns:xsd="http://www.w3.org/2001/XMLSchema" xmlns:xs="http://www.w3.org/2001/XMLSchema" xmlns:p="http://schemas.microsoft.com/office/2006/metadata/properties" xmlns:ns3="69f5c352-caf5-45de-b6eb-04e06099860e" xmlns:ns4="25e603f3-ccb7-4b71-b50b-f9ee55e5f2a1" targetNamespace="http://schemas.microsoft.com/office/2006/metadata/properties" ma:root="true" ma:fieldsID="5c36033ef391dd3ceb17ccec808b0385" ns3:_="" ns4:_="">
    <xsd:import namespace="69f5c352-caf5-45de-b6eb-04e06099860e"/>
    <xsd:import namespace="25e603f3-ccb7-4b71-b50b-f9ee55e5f2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5c352-caf5-45de-b6eb-04e0609986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603f3-ccb7-4b71-b50b-f9ee55e5f2a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450830-19E4-4481-A56D-EA00D88B5588}">
  <ds:schemaRefs>
    <ds:schemaRef ds:uri="25e603f3-ccb7-4b71-b50b-f9ee55e5f2a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9f5c352-caf5-45de-b6eb-04e06099860e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B04B11-2A67-4454-B41B-24AA782834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B6126A-270F-4443-BBF4-7DD41B1C31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f5c352-caf5-45de-b6eb-04e06099860e"/>
    <ds:schemaRef ds:uri="25e603f3-ccb7-4b71-b50b-f9ee55e5f2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DOONAN Jenni</dc:creator>
  <cp:lastModifiedBy>DOONAN Jenni</cp:lastModifiedBy>
  <cp:lastPrinted>2020-07-09T06:43:21Z</cp:lastPrinted>
  <dcterms:created xsi:type="dcterms:W3CDTF">2020-07-09T06:05:11Z</dcterms:created>
  <dcterms:modified xsi:type="dcterms:W3CDTF">2020-10-01T06:57:28Z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0x0101001A955788DA5D6147B120740556E4A706</vt:lpwstr>
  </property>
</Properties>
</file>